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生工" sheetId="1" r:id="rId1"/>
    <sheet name="生技" sheetId="2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2" i="1"/>
  <c r="N3" i="1"/>
  <c r="N4" i="1"/>
  <c r="N5" i="1"/>
  <c r="N6" i="1"/>
  <c r="N37" i="2" l="1"/>
  <c r="I37" i="2"/>
  <c r="G37" i="2"/>
  <c r="E37" i="2"/>
  <c r="N38" i="2"/>
  <c r="O38" i="2" s="1"/>
  <c r="I38" i="2"/>
  <c r="G38" i="2"/>
  <c r="E38" i="2"/>
  <c r="O26" i="2"/>
  <c r="N26" i="2"/>
  <c r="I26" i="2"/>
  <c r="G26" i="2"/>
  <c r="E26" i="2"/>
  <c r="N34" i="2"/>
  <c r="I34" i="2"/>
  <c r="G34" i="2"/>
  <c r="E34" i="2"/>
  <c r="N18" i="2"/>
  <c r="I18" i="2"/>
  <c r="G18" i="2"/>
  <c r="E18" i="2"/>
  <c r="O13" i="2"/>
  <c r="N13" i="2"/>
  <c r="I13" i="2"/>
  <c r="G13" i="2"/>
  <c r="E13" i="2"/>
  <c r="N36" i="2"/>
  <c r="O36" i="2" s="1"/>
  <c r="I36" i="2"/>
  <c r="G36" i="2"/>
  <c r="E36" i="2"/>
  <c r="N7" i="2"/>
  <c r="I7" i="2"/>
  <c r="G7" i="2"/>
  <c r="E7" i="2"/>
  <c r="N30" i="2"/>
  <c r="O30" i="2" s="1"/>
  <c r="I30" i="2"/>
  <c r="G30" i="2"/>
  <c r="E30" i="2"/>
  <c r="N14" i="2"/>
  <c r="O14" i="2" s="1"/>
  <c r="I14" i="2"/>
  <c r="G14" i="2"/>
  <c r="E14" i="2"/>
  <c r="N12" i="2"/>
  <c r="O12" i="2" s="1"/>
  <c r="I12" i="2"/>
  <c r="G12" i="2"/>
  <c r="E12" i="2"/>
  <c r="N20" i="2"/>
  <c r="I20" i="2"/>
  <c r="G20" i="2"/>
  <c r="E20" i="2"/>
  <c r="N19" i="2"/>
  <c r="O19" i="2" s="1"/>
  <c r="I19" i="2"/>
  <c r="G19" i="2"/>
  <c r="E19" i="2"/>
  <c r="O17" i="2"/>
  <c r="N17" i="2"/>
  <c r="I17" i="2"/>
  <c r="G17" i="2"/>
  <c r="E17" i="2"/>
  <c r="N23" i="2"/>
  <c r="O23" i="2" s="1"/>
  <c r="I23" i="2"/>
  <c r="G23" i="2"/>
  <c r="E23" i="2"/>
  <c r="N27" i="2"/>
  <c r="O27" i="2" s="1"/>
  <c r="I27" i="2"/>
  <c r="G27" i="2"/>
  <c r="E27" i="2"/>
  <c r="N11" i="2"/>
  <c r="O11" i="2" s="1"/>
  <c r="I11" i="2"/>
  <c r="G11" i="2"/>
  <c r="E11" i="2"/>
  <c r="N3" i="2"/>
  <c r="O3" i="2" s="1"/>
  <c r="I3" i="2"/>
  <c r="G3" i="2"/>
  <c r="E3" i="2"/>
  <c r="O40" i="2"/>
  <c r="G40" i="2"/>
  <c r="E40" i="2"/>
  <c r="O32" i="2"/>
  <c r="G32" i="2"/>
  <c r="E32" i="2"/>
  <c r="O33" i="2"/>
  <c r="G33" i="2"/>
  <c r="E33" i="2"/>
  <c r="O31" i="2"/>
  <c r="G31" i="2"/>
  <c r="E31" i="2"/>
  <c r="O9" i="2"/>
  <c r="G9" i="2"/>
  <c r="E9" i="2"/>
  <c r="O35" i="2"/>
  <c r="G35" i="2"/>
  <c r="E35" i="2"/>
  <c r="O29" i="2"/>
  <c r="G29" i="2"/>
  <c r="E29" i="2"/>
  <c r="O21" i="2"/>
  <c r="G21" i="2"/>
  <c r="E21" i="2"/>
  <c r="O25" i="2"/>
  <c r="G25" i="2"/>
  <c r="E25" i="2"/>
  <c r="O39" i="2"/>
  <c r="G39" i="2"/>
  <c r="E39" i="2"/>
  <c r="O8" i="2"/>
  <c r="G8" i="2"/>
  <c r="E8" i="2"/>
  <c r="O24" i="2"/>
  <c r="G24" i="2"/>
  <c r="E24" i="2"/>
  <c r="O28" i="2"/>
  <c r="G28" i="2"/>
  <c r="E28" i="2"/>
  <c r="O16" i="2"/>
  <c r="G16" i="2"/>
  <c r="E16" i="2"/>
  <c r="O22" i="2"/>
  <c r="G22" i="2"/>
  <c r="E22" i="2"/>
  <c r="O10" i="2"/>
  <c r="G10" i="2"/>
  <c r="E10" i="2"/>
  <c r="O6" i="2"/>
  <c r="G6" i="2"/>
  <c r="E6" i="2"/>
  <c r="O15" i="2"/>
  <c r="G15" i="2"/>
  <c r="E15" i="2"/>
  <c r="O2" i="2"/>
  <c r="G2" i="2"/>
  <c r="E2" i="2"/>
  <c r="O5" i="2"/>
  <c r="G5" i="2"/>
  <c r="E5" i="2"/>
  <c r="O4" i="2"/>
  <c r="G4" i="2"/>
  <c r="E4" i="2"/>
  <c r="O18" i="2" l="1"/>
  <c r="O20" i="2"/>
  <c r="O34" i="2"/>
  <c r="O37" i="2"/>
  <c r="O7" i="2"/>
  <c r="G66" i="1"/>
  <c r="E66" i="1"/>
  <c r="O61" i="1"/>
  <c r="G61" i="1"/>
  <c r="E61" i="1"/>
  <c r="G59" i="1"/>
  <c r="E59" i="1"/>
  <c r="O25" i="1"/>
  <c r="G25" i="1"/>
  <c r="E25" i="1"/>
  <c r="O36" i="1"/>
  <c r="G36" i="1"/>
  <c r="E36" i="1"/>
  <c r="O58" i="1"/>
  <c r="G58" i="1"/>
  <c r="E58" i="1"/>
  <c r="G55" i="1"/>
  <c r="E55" i="1"/>
  <c r="G33" i="1"/>
  <c r="E33" i="1"/>
  <c r="O31" i="1"/>
  <c r="G31" i="1"/>
  <c r="E31" i="1"/>
  <c r="O35" i="1"/>
  <c r="G35" i="1"/>
  <c r="E35" i="1"/>
  <c r="O27" i="1"/>
  <c r="G27" i="1"/>
  <c r="E27" i="1"/>
  <c r="G11" i="1"/>
  <c r="E11" i="1"/>
  <c r="G28" i="1"/>
  <c r="E28" i="1"/>
  <c r="O18" i="1"/>
  <c r="G18" i="1"/>
  <c r="E18" i="1"/>
  <c r="O10" i="1"/>
  <c r="G10" i="1"/>
  <c r="E10" i="1"/>
  <c r="O8" i="1"/>
  <c r="G8" i="1"/>
  <c r="E8" i="1"/>
  <c r="G12" i="1"/>
  <c r="E12" i="1"/>
  <c r="I2" i="1"/>
  <c r="O2" i="1" s="1"/>
  <c r="G2" i="1"/>
  <c r="E2" i="1"/>
  <c r="O65" i="1"/>
  <c r="G65" i="1"/>
  <c r="E65" i="1"/>
  <c r="G64" i="1"/>
  <c r="E64" i="1"/>
  <c r="O63" i="1"/>
  <c r="G63" i="1"/>
  <c r="E63" i="1"/>
  <c r="G57" i="1"/>
  <c r="E57" i="1"/>
  <c r="O41" i="1"/>
  <c r="G41" i="1"/>
  <c r="E41" i="1"/>
  <c r="O50" i="1"/>
  <c r="G50" i="1"/>
  <c r="E50" i="1"/>
  <c r="O44" i="1"/>
  <c r="G44" i="1"/>
  <c r="E44" i="1"/>
  <c r="G52" i="1"/>
  <c r="E52" i="1"/>
  <c r="O53" i="1"/>
  <c r="G53" i="1"/>
  <c r="E53" i="1"/>
  <c r="G54" i="1"/>
  <c r="E54" i="1"/>
  <c r="O45" i="1"/>
  <c r="G45" i="1"/>
  <c r="E45" i="1"/>
  <c r="O24" i="1"/>
  <c r="G24" i="1"/>
  <c r="E24" i="1"/>
  <c r="O39" i="1"/>
  <c r="G39" i="1"/>
  <c r="E39" i="1"/>
  <c r="O29" i="1"/>
  <c r="G29" i="1"/>
  <c r="E29" i="1"/>
  <c r="O49" i="1"/>
  <c r="G49" i="1"/>
  <c r="E49" i="1"/>
  <c r="G38" i="1"/>
  <c r="E38" i="1"/>
  <c r="O15" i="1"/>
  <c r="G15" i="1"/>
  <c r="E15" i="1"/>
  <c r="O22" i="1"/>
  <c r="G22" i="1"/>
  <c r="E22" i="1"/>
  <c r="G19" i="1"/>
  <c r="E19" i="1"/>
  <c r="G30" i="1"/>
  <c r="E30" i="1"/>
  <c r="G6" i="1"/>
  <c r="E6" i="1"/>
  <c r="O40" i="1"/>
  <c r="G40" i="1"/>
  <c r="E40" i="1"/>
  <c r="G3" i="1"/>
  <c r="E3" i="1"/>
  <c r="G48" i="1"/>
  <c r="E48" i="1"/>
  <c r="G62" i="1"/>
  <c r="E62" i="1"/>
  <c r="O42" i="1"/>
  <c r="G42" i="1"/>
  <c r="E42" i="1"/>
  <c r="G60" i="1"/>
  <c r="E60" i="1"/>
  <c r="G46" i="1"/>
  <c r="E46" i="1"/>
  <c r="G37" i="1"/>
  <c r="E37" i="1"/>
  <c r="O51" i="1"/>
  <c r="G51" i="1"/>
  <c r="E51" i="1"/>
  <c r="G32" i="1"/>
  <c r="E32" i="1"/>
  <c r="G43" i="1"/>
  <c r="E43" i="1"/>
  <c r="G47" i="1"/>
  <c r="E47" i="1"/>
  <c r="O34" i="1"/>
  <c r="G34" i="1"/>
  <c r="E34" i="1"/>
  <c r="G56" i="1"/>
  <c r="E56" i="1"/>
  <c r="G21" i="1"/>
  <c r="E21" i="1"/>
  <c r="G23" i="1"/>
  <c r="E23" i="1"/>
  <c r="O17" i="1"/>
  <c r="G17" i="1"/>
  <c r="E17" i="1"/>
  <c r="G13" i="1"/>
  <c r="E13" i="1"/>
  <c r="G26" i="1"/>
  <c r="E26" i="1"/>
  <c r="G14" i="1"/>
  <c r="E14" i="1"/>
  <c r="O20" i="1"/>
  <c r="G20" i="1"/>
  <c r="E20" i="1"/>
  <c r="G9" i="1"/>
  <c r="E9" i="1"/>
  <c r="N7" i="1"/>
  <c r="G7" i="1"/>
  <c r="E7" i="1"/>
  <c r="G5" i="1"/>
  <c r="E5" i="1"/>
  <c r="O16" i="1"/>
  <c r="G16" i="1"/>
  <c r="E16" i="1"/>
  <c r="G4" i="1"/>
  <c r="E4" i="1"/>
  <c r="O11" i="1" l="1"/>
  <c r="O9" i="1"/>
  <c r="O13" i="1"/>
  <c r="O56" i="1"/>
  <c r="O32" i="1"/>
  <c r="O60" i="1"/>
  <c r="O3" i="1"/>
  <c r="O19" i="1"/>
  <c r="O12" i="1"/>
  <c r="O33" i="1"/>
  <c r="O55" i="1"/>
  <c r="O66" i="1"/>
  <c r="O4" i="1"/>
  <c r="O52" i="1"/>
  <c r="O64" i="1"/>
  <c r="O28" i="1"/>
  <c r="O59" i="1"/>
  <c r="O5" i="1"/>
  <c r="O7" i="1"/>
  <c r="O14" i="1"/>
  <c r="O26" i="1"/>
  <c r="O23" i="1"/>
  <c r="O21" i="1"/>
  <c r="O47" i="1"/>
  <c r="O43" i="1"/>
  <c r="O37" i="1"/>
  <c r="O46" i="1"/>
  <c r="O62" i="1"/>
  <c r="O48" i="1"/>
  <c r="O6" i="1"/>
  <c r="O30" i="1"/>
  <c r="O38" i="1"/>
  <c r="O54" i="1"/>
  <c r="O57" i="1"/>
</calcChain>
</file>

<file path=xl/sharedStrings.xml><?xml version="1.0" encoding="utf-8"?>
<sst xmlns="http://schemas.openxmlformats.org/spreadsheetml/2006/main" count="344" uniqueCount="229">
  <si>
    <t>班级</t>
  </si>
  <si>
    <t>学号</t>
  </si>
  <si>
    <t>姓名</t>
  </si>
  <si>
    <t>智育素质得分</t>
  </si>
  <si>
    <t>智育素质排名</t>
  </si>
  <si>
    <t>德育素质得分</t>
  </si>
  <si>
    <t>德育素质等级</t>
  </si>
  <si>
    <t>身体素质得分</t>
  </si>
  <si>
    <t>个体基础素质得分</t>
  </si>
  <si>
    <t>创新创业分</t>
  </si>
  <si>
    <t>社会实践分</t>
  </si>
  <si>
    <t>社会工作分</t>
  </si>
  <si>
    <t>文体拓展分</t>
  </si>
  <si>
    <t>个体发展素质总分</t>
  </si>
  <si>
    <t>学生综合素质得分</t>
  </si>
  <si>
    <t>学生综合素质排名</t>
  </si>
  <si>
    <t>生工1701</t>
  </si>
  <si>
    <t>201706021526</t>
  </si>
  <si>
    <t>蔡春晖</t>
  </si>
  <si>
    <t>201706021524</t>
  </si>
  <si>
    <t>徐佳琪</t>
  </si>
  <si>
    <t>201706021523</t>
  </si>
  <si>
    <t>王雨薇</t>
  </si>
  <si>
    <t>201706021525</t>
  </si>
  <si>
    <t>易文君</t>
  </si>
  <si>
    <t>201706021530</t>
  </si>
  <si>
    <t>翁瑜</t>
  </si>
  <si>
    <t>201706021519</t>
  </si>
  <si>
    <t>桑成钧</t>
  </si>
  <si>
    <t>201706021529</t>
  </si>
  <si>
    <t>吕露洁</t>
  </si>
  <si>
    <t>201706021507</t>
  </si>
  <si>
    <t>冯海燕</t>
  </si>
  <si>
    <t>201706021520</t>
  </si>
  <si>
    <t>程东远</t>
  </si>
  <si>
    <t>201706021514</t>
  </si>
  <si>
    <t>卢昶鑫</t>
  </si>
  <si>
    <t>201706021522</t>
  </si>
  <si>
    <t>官佳慧</t>
  </si>
  <si>
    <t>201706021506</t>
  </si>
  <si>
    <t>杨俊杰</t>
  </si>
  <si>
    <t>201706021513</t>
  </si>
  <si>
    <t>叶思豪</t>
  </si>
  <si>
    <t>201706021512</t>
  </si>
  <si>
    <t>尤宏</t>
  </si>
  <si>
    <t>201706021503</t>
  </si>
  <si>
    <t>唐转策</t>
  </si>
  <si>
    <t>201506230222</t>
  </si>
  <si>
    <t>朱剑成</t>
  </si>
  <si>
    <t>201706021509</t>
  </si>
  <si>
    <t>柴妍</t>
  </si>
  <si>
    <t>201706021521</t>
  </si>
  <si>
    <t>张钧男</t>
  </si>
  <si>
    <t>201706021511</t>
  </si>
  <si>
    <t>张峻豪</t>
  </si>
  <si>
    <t>201706021517</t>
  </si>
  <si>
    <t>钱浩</t>
  </si>
  <si>
    <t>201706021505</t>
  </si>
  <si>
    <t>程麒玮</t>
  </si>
  <si>
    <t>201706021532</t>
  </si>
  <si>
    <t>钱雨婷</t>
  </si>
  <si>
    <t>201706021508</t>
  </si>
  <si>
    <t>王翊丞</t>
  </si>
  <si>
    <t>201706021501</t>
  </si>
  <si>
    <t>刘雨阳</t>
  </si>
  <si>
    <t>生工1702</t>
  </si>
  <si>
    <t>201706021607</t>
  </si>
  <si>
    <t>李悦旻</t>
  </si>
  <si>
    <t>201706021624</t>
  </si>
  <si>
    <t>曹愉晨</t>
  </si>
  <si>
    <t>201706021609</t>
  </si>
  <si>
    <t>降伟彦</t>
  </si>
  <si>
    <t>201706021631</t>
  </si>
  <si>
    <t>吴嘉敏</t>
  </si>
  <si>
    <t>201706021623</t>
  </si>
  <si>
    <t>陈心怡</t>
  </si>
  <si>
    <t>201706021620</t>
  </si>
  <si>
    <t>斯晨露</t>
  </si>
  <si>
    <t>201706021606</t>
  </si>
  <si>
    <t>宋世萍</t>
  </si>
  <si>
    <t>201706021626</t>
  </si>
  <si>
    <t>许晴</t>
  </si>
  <si>
    <t>201706021615</t>
  </si>
  <si>
    <t>解峰</t>
  </si>
  <si>
    <t>201706021628</t>
  </si>
  <si>
    <t>张晨晗</t>
  </si>
  <si>
    <t>201706021618</t>
  </si>
  <si>
    <t>潘鸿鹏</t>
  </si>
  <si>
    <t>201706021601</t>
  </si>
  <si>
    <t>赵中岳</t>
  </si>
  <si>
    <t>201706021612</t>
  </si>
  <si>
    <t>王凯</t>
  </si>
  <si>
    <t>201706021603</t>
  </si>
  <si>
    <t>杜宏斐</t>
  </si>
  <si>
    <t>201706021632</t>
  </si>
  <si>
    <t>赵馨慧</t>
  </si>
  <si>
    <t>201706021629</t>
  </si>
  <si>
    <t>方靖怡</t>
  </si>
  <si>
    <t>201706021608</t>
  </si>
  <si>
    <t>张昊</t>
  </si>
  <si>
    <t>201706021617</t>
  </si>
  <si>
    <t>郭星华</t>
  </si>
  <si>
    <t>201706021616</t>
  </si>
  <si>
    <t>朱玄烨</t>
  </si>
  <si>
    <t>201706021605</t>
  </si>
  <si>
    <t>刘星照</t>
  </si>
  <si>
    <t>201706021602</t>
  </si>
  <si>
    <t>黄维彬</t>
  </si>
  <si>
    <t>201706021625</t>
  </si>
  <si>
    <t>赵羽雯</t>
  </si>
  <si>
    <t>201706021619</t>
  </si>
  <si>
    <t>唐伟杰</t>
  </si>
  <si>
    <t>生工1703</t>
  </si>
  <si>
    <t>201706021708</t>
  </si>
  <si>
    <t>王馨达</t>
  </si>
  <si>
    <t>201706021726</t>
  </si>
  <si>
    <t>陈媛媛</t>
  </si>
  <si>
    <t>201706021026</t>
  </si>
  <si>
    <t>汪之骄</t>
  </si>
  <si>
    <t>201706020328</t>
  </si>
  <si>
    <t>翁佳琪</t>
  </si>
  <si>
    <t>201706021806</t>
  </si>
  <si>
    <t>赵明辉</t>
  </si>
  <si>
    <t>201706020723</t>
  </si>
  <si>
    <t>陈一泓</t>
  </si>
  <si>
    <t>201706020222</t>
  </si>
  <si>
    <t>王锦婷</t>
  </si>
  <si>
    <t>201706020709</t>
  </si>
  <si>
    <t>杨晓雯</t>
  </si>
  <si>
    <t>201806230301</t>
  </si>
  <si>
    <t>徐思琰</t>
  </si>
  <si>
    <t>201706021704</t>
  </si>
  <si>
    <t>周毕坤</t>
  </si>
  <si>
    <t>201706021701</t>
  </si>
  <si>
    <t>魏萬</t>
  </si>
  <si>
    <t>201706021807</t>
  </si>
  <si>
    <t>韩雨森</t>
  </si>
  <si>
    <t>201706020819</t>
  </si>
  <si>
    <t>鲁一凡</t>
  </si>
  <si>
    <t>201706021805</t>
  </si>
  <si>
    <t>郭峻溦</t>
  </si>
  <si>
    <t>201706020615</t>
  </si>
  <si>
    <t>钱宇杰</t>
  </si>
  <si>
    <t>201706021214</t>
  </si>
  <si>
    <t>孙自立</t>
  </si>
  <si>
    <t>201706021830</t>
  </si>
  <si>
    <t>沈佳怡</t>
  </si>
  <si>
    <t>201606230215</t>
  </si>
  <si>
    <t>王圆波</t>
  </si>
  <si>
    <t>生技1701</t>
  </si>
  <si>
    <t>201706021710</t>
  </si>
  <si>
    <t>张维</t>
  </si>
  <si>
    <t>201706021728</t>
  </si>
  <si>
    <t>毛佩</t>
  </si>
  <si>
    <t>201706021711</t>
  </si>
  <si>
    <t>刘燕秋</t>
  </si>
  <si>
    <t>201706021712</t>
  </si>
  <si>
    <t>王屹竑</t>
  </si>
  <si>
    <t>201706021727</t>
  </si>
  <si>
    <t>沈佳燕</t>
  </si>
  <si>
    <t>201706020930</t>
  </si>
  <si>
    <t>张欣悦</t>
  </si>
  <si>
    <t>201706021715</t>
  </si>
  <si>
    <t>周伟峰</t>
  </si>
  <si>
    <t>201706021713</t>
  </si>
  <si>
    <t>倪跃瀚</t>
  </si>
  <si>
    <t>201706021722</t>
  </si>
  <si>
    <t>叶佳才</t>
  </si>
  <si>
    <t>201706021714</t>
  </si>
  <si>
    <t>陈湛昊</t>
  </si>
  <si>
    <t>201706021703</t>
  </si>
  <si>
    <t>张金媚</t>
  </si>
  <si>
    <t>201706021723</t>
  </si>
  <si>
    <t>刘世鑫</t>
  </si>
  <si>
    <t>201706021729</t>
  </si>
  <si>
    <t>蒋芝园</t>
  </si>
  <si>
    <t>201706030503</t>
  </si>
  <si>
    <t>赖心仪</t>
  </si>
  <si>
    <t>201706021725</t>
  </si>
  <si>
    <t>凌一可</t>
  </si>
  <si>
    <t>201706021427</t>
  </si>
  <si>
    <t>吴君丽</t>
  </si>
  <si>
    <t>201706021705</t>
  </si>
  <si>
    <t>龙柳妃</t>
  </si>
  <si>
    <t>201609300412</t>
  </si>
  <si>
    <t>刘文轩</t>
  </si>
  <si>
    <t>201706021721</t>
  </si>
  <si>
    <t>胡家琛</t>
  </si>
  <si>
    <t>201706021709</t>
  </si>
  <si>
    <t>宋非</t>
  </si>
  <si>
    <t>201706021720</t>
  </si>
  <si>
    <t>姚依晓</t>
  </si>
  <si>
    <t>生技1702</t>
  </si>
  <si>
    <t>201706021518</t>
  </si>
  <si>
    <t>毛雁锋</t>
  </si>
  <si>
    <t>201706021825</t>
  </si>
  <si>
    <t>费艺楚</t>
  </si>
  <si>
    <t>201706021822</t>
  </si>
  <si>
    <t>茅呈耀</t>
  </si>
  <si>
    <t>201706021829</t>
  </si>
  <si>
    <t>江雯亦</t>
  </si>
  <si>
    <t>201706021828</t>
  </si>
  <si>
    <t>黄莘</t>
  </si>
  <si>
    <t>201706021826</t>
  </si>
  <si>
    <t>王卫卫</t>
  </si>
  <si>
    <t>201706021801</t>
  </si>
  <si>
    <t>孟维康</t>
  </si>
  <si>
    <t>201706021827</t>
  </si>
  <si>
    <t>周杨</t>
  </si>
  <si>
    <t>201706022117</t>
  </si>
  <si>
    <t>杨杰</t>
  </si>
  <si>
    <t>201706021823</t>
  </si>
  <si>
    <t>罗烨钦</t>
  </si>
  <si>
    <t>201706021824</t>
  </si>
  <si>
    <t>范梦琪</t>
  </si>
  <si>
    <t>201706021812</t>
  </si>
  <si>
    <t>梁瑞琦</t>
  </si>
  <si>
    <t>201706021811</t>
  </si>
  <si>
    <t>柳炯茹</t>
  </si>
  <si>
    <t>201706021820</t>
  </si>
  <si>
    <t>胡俊杰</t>
  </si>
  <si>
    <t>201706021804</t>
  </si>
  <si>
    <t>聂磊</t>
  </si>
  <si>
    <t>201706021803</t>
  </si>
  <si>
    <t>谭小珊</t>
  </si>
  <si>
    <t>201706021604</t>
  </si>
  <si>
    <t>刘昊天</t>
  </si>
  <si>
    <t>201706022111</t>
  </si>
  <si>
    <t>王一帆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</si>
</sst>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 "/>
    <numFmt numFmtId="177" formatCode="0.00_ "/>
    <numFmt numFmtId="178" formatCode="0.00_);[Red]\(0.00\)"/>
  </numFmts>
  <fonts count="3" x14ac:knownFonts="1">
    <font>
      <sz val="11"/>
      <color theme="1"/>
      <name val="等线"/>
      <family val="2"/>
      <scheme val="minor"/>
    </font>
    <font>
      <sz val="12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176" fontId="0" fillId="0" borderId="0" xfId="0" applyNumberFormat="1" applyFont="1" applyFill="1" applyBorder="1" applyAlignment="1">
      <alignment horizontal="center"/>
    </xf>
    <xf numFmtId="178" fontId="1" fillId="2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/>
    </xf>
    <xf numFmtId="178" fontId="0" fillId="0" borderId="0" xfId="0" applyNumberFormat="1" applyFont="1" applyFill="1" applyBorder="1" applyAlignment="1">
      <alignment horizontal="center"/>
    </xf>
    <xf numFmtId="178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q&#25991;&#20214;/2017&#32423;&#32508;&#27979;&#25104;&#32489;&#32479;&#35745;&#34920;202009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生工三年总评"/>
      <sheetName val="17生技三年总评"/>
      <sheetName val="19-20生工"/>
      <sheetName val="Sheet1"/>
      <sheetName val="19-20生技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李悦旻</v>
          </cell>
          <cell r="B1">
            <v>91.906700000000001</v>
          </cell>
          <cell r="C1">
            <v>1</v>
          </cell>
          <cell r="D1" t="str">
            <v>王馨达</v>
          </cell>
          <cell r="E1">
            <v>92.837999999999994</v>
          </cell>
          <cell r="F1">
            <v>1</v>
          </cell>
        </row>
        <row r="2">
          <cell r="A2" t="str">
            <v>降伟彦</v>
          </cell>
          <cell r="B2">
            <v>91.281300000000002</v>
          </cell>
          <cell r="C2">
            <v>2</v>
          </cell>
          <cell r="D2" t="str">
            <v>王锦婷</v>
          </cell>
          <cell r="E2">
            <v>91.433099999999996</v>
          </cell>
          <cell r="F2">
            <v>2</v>
          </cell>
        </row>
        <row r="3">
          <cell r="A3" t="str">
            <v>曹愉晨</v>
          </cell>
          <cell r="B3">
            <v>90.108099999999993</v>
          </cell>
          <cell r="C3">
            <v>3</v>
          </cell>
          <cell r="D3" t="str">
            <v>汪之骄</v>
          </cell>
          <cell r="E3">
            <v>90.648499999999999</v>
          </cell>
          <cell r="F3">
            <v>3</v>
          </cell>
        </row>
        <row r="4">
          <cell r="A4" t="str">
            <v>王馨达</v>
          </cell>
          <cell r="B4">
            <v>89.691199999999995</v>
          </cell>
          <cell r="C4">
            <v>4</v>
          </cell>
          <cell r="D4" t="str">
            <v>翁佳琪</v>
          </cell>
          <cell r="E4">
            <v>90.257099999999994</v>
          </cell>
          <cell r="F4">
            <v>4</v>
          </cell>
        </row>
        <row r="5">
          <cell r="A5" t="str">
            <v>蔡春晖</v>
          </cell>
          <cell r="B5">
            <v>89.619</v>
          </cell>
          <cell r="C5">
            <v>5</v>
          </cell>
          <cell r="D5" t="str">
            <v>李悦旻</v>
          </cell>
          <cell r="E5">
            <v>89.868899999999996</v>
          </cell>
          <cell r="F5">
            <v>5</v>
          </cell>
        </row>
        <row r="6">
          <cell r="A6" t="str">
            <v>桑成钧</v>
          </cell>
          <cell r="B6">
            <v>88.946399999999997</v>
          </cell>
          <cell r="C6">
            <v>6</v>
          </cell>
          <cell r="D6" t="str">
            <v>徐思琰</v>
          </cell>
          <cell r="E6">
            <v>89.732600000000005</v>
          </cell>
          <cell r="F6">
            <v>6</v>
          </cell>
        </row>
        <row r="7">
          <cell r="A7" t="str">
            <v>王雨薇</v>
          </cell>
          <cell r="B7">
            <v>88.338999999999999</v>
          </cell>
          <cell r="C7">
            <v>7</v>
          </cell>
          <cell r="D7" t="str">
            <v>陈媛媛</v>
          </cell>
          <cell r="E7">
            <v>89.014499999999998</v>
          </cell>
          <cell r="F7">
            <v>7</v>
          </cell>
        </row>
        <row r="8">
          <cell r="A8" t="str">
            <v>徐佳琪</v>
          </cell>
          <cell r="B8">
            <v>87.525400000000005</v>
          </cell>
          <cell r="C8">
            <v>8</v>
          </cell>
          <cell r="D8" t="str">
            <v>王雨薇</v>
          </cell>
          <cell r="E8">
            <v>88.974000000000004</v>
          </cell>
          <cell r="F8">
            <v>8</v>
          </cell>
        </row>
        <row r="9">
          <cell r="A9" t="str">
            <v>程东远</v>
          </cell>
          <cell r="B9">
            <v>87.090999999999994</v>
          </cell>
          <cell r="C9">
            <v>9</v>
          </cell>
          <cell r="D9" t="str">
            <v>吕露洁</v>
          </cell>
          <cell r="E9">
            <v>88.915499999999994</v>
          </cell>
          <cell r="F9">
            <v>9</v>
          </cell>
        </row>
        <row r="10">
          <cell r="A10" t="str">
            <v>宋世萍</v>
          </cell>
          <cell r="B10">
            <v>86.730099999999993</v>
          </cell>
          <cell r="C10">
            <v>10</v>
          </cell>
          <cell r="D10" t="str">
            <v>降伟彦</v>
          </cell>
          <cell r="E10">
            <v>88.905299999999997</v>
          </cell>
          <cell r="F10">
            <v>10</v>
          </cell>
        </row>
        <row r="11">
          <cell r="A11" t="str">
            <v>陈媛媛</v>
          </cell>
          <cell r="B11">
            <v>86.3125</v>
          </cell>
          <cell r="C11">
            <v>11</v>
          </cell>
          <cell r="D11" t="str">
            <v>赵明辉</v>
          </cell>
          <cell r="E11">
            <v>88.658600000000007</v>
          </cell>
          <cell r="F11">
            <v>11</v>
          </cell>
        </row>
        <row r="12">
          <cell r="A12" t="str">
            <v>翁佳琪</v>
          </cell>
          <cell r="B12">
            <v>86.031700000000001</v>
          </cell>
          <cell r="C12">
            <v>12</v>
          </cell>
          <cell r="D12" t="str">
            <v>赵中岳</v>
          </cell>
          <cell r="E12">
            <v>88.492999999999995</v>
          </cell>
          <cell r="F12">
            <v>12</v>
          </cell>
        </row>
        <row r="13">
          <cell r="A13" t="str">
            <v>斯晨露</v>
          </cell>
          <cell r="B13">
            <v>85.9375</v>
          </cell>
          <cell r="C13">
            <v>13</v>
          </cell>
          <cell r="D13" t="str">
            <v>钱雨婷</v>
          </cell>
          <cell r="E13">
            <v>88.415499999999994</v>
          </cell>
          <cell r="F13">
            <v>13</v>
          </cell>
        </row>
        <row r="14">
          <cell r="A14" t="str">
            <v>翁瑜</v>
          </cell>
          <cell r="B14">
            <v>85.825400000000002</v>
          </cell>
          <cell r="C14">
            <v>14</v>
          </cell>
          <cell r="D14" t="str">
            <v>杨晓雯</v>
          </cell>
          <cell r="E14">
            <v>88.229100000000003</v>
          </cell>
          <cell r="F14">
            <v>14</v>
          </cell>
        </row>
        <row r="15">
          <cell r="A15" t="str">
            <v>赵明辉</v>
          </cell>
          <cell r="B15">
            <v>85.063500000000005</v>
          </cell>
          <cell r="C15">
            <v>15</v>
          </cell>
          <cell r="D15" t="str">
            <v>蔡春晖</v>
          </cell>
          <cell r="E15">
            <v>88.174000000000007</v>
          </cell>
          <cell r="F15">
            <v>15</v>
          </cell>
        </row>
        <row r="16">
          <cell r="A16" t="str">
            <v>陈一泓</v>
          </cell>
          <cell r="B16">
            <v>84.253699999999995</v>
          </cell>
          <cell r="C16">
            <v>16</v>
          </cell>
          <cell r="D16" t="str">
            <v>魏萬</v>
          </cell>
          <cell r="E16">
            <v>87.689499999999995</v>
          </cell>
          <cell r="F16">
            <v>16</v>
          </cell>
        </row>
        <row r="17">
          <cell r="A17" t="str">
            <v>吴嘉敏</v>
          </cell>
          <cell r="B17">
            <v>84.126999999999995</v>
          </cell>
          <cell r="C17">
            <v>17</v>
          </cell>
          <cell r="D17" t="str">
            <v>孙自立</v>
          </cell>
          <cell r="E17">
            <v>87.6785</v>
          </cell>
          <cell r="F17">
            <v>17</v>
          </cell>
        </row>
        <row r="18">
          <cell r="A18" t="str">
            <v>易文君</v>
          </cell>
          <cell r="B18">
            <v>83.593199999999996</v>
          </cell>
          <cell r="C18">
            <v>18</v>
          </cell>
          <cell r="D18" t="str">
            <v>陈心怡</v>
          </cell>
          <cell r="E18">
            <v>87.631200000000007</v>
          </cell>
          <cell r="F18">
            <v>18</v>
          </cell>
        </row>
        <row r="19">
          <cell r="A19" t="str">
            <v>吕露洁</v>
          </cell>
          <cell r="B19">
            <v>83.508499999999998</v>
          </cell>
          <cell r="C19">
            <v>19</v>
          </cell>
          <cell r="D19" t="str">
            <v>韩雨森</v>
          </cell>
          <cell r="E19">
            <v>87.605699999999999</v>
          </cell>
          <cell r="F19">
            <v>19</v>
          </cell>
        </row>
        <row r="20">
          <cell r="A20" t="str">
            <v>陈心怡</v>
          </cell>
          <cell r="B20">
            <v>83.209000000000003</v>
          </cell>
          <cell r="C20">
            <v>20</v>
          </cell>
          <cell r="D20" t="str">
            <v>翁瑜</v>
          </cell>
          <cell r="E20">
            <v>87.482500000000002</v>
          </cell>
          <cell r="F20">
            <v>20</v>
          </cell>
        </row>
        <row r="21">
          <cell r="A21" t="str">
            <v>汪之骄</v>
          </cell>
          <cell r="B21">
            <v>82.936499999999995</v>
          </cell>
          <cell r="C21">
            <v>21</v>
          </cell>
          <cell r="D21" t="str">
            <v>钱宇杰</v>
          </cell>
          <cell r="E21">
            <v>87.378500000000003</v>
          </cell>
          <cell r="F21">
            <v>21</v>
          </cell>
        </row>
        <row r="22">
          <cell r="A22" t="str">
            <v>赵中岳</v>
          </cell>
          <cell r="B22">
            <v>82.0441</v>
          </cell>
          <cell r="C22">
            <v>22</v>
          </cell>
          <cell r="D22" t="str">
            <v>杨俊杰</v>
          </cell>
          <cell r="E22">
            <v>87.36</v>
          </cell>
          <cell r="F22">
            <v>22</v>
          </cell>
        </row>
        <row r="23">
          <cell r="A23" t="str">
            <v>冯海燕</v>
          </cell>
          <cell r="B23">
            <v>81.423699999999997</v>
          </cell>
          <cell r="C23">
            <v>23</v>
          </cell>
          <cell r="D23" t="str">
            <v>尤宏</v>
          </cell>
          <cell r="E23">
            <v>87.197999999999993</v>
          </cell>
          <cell r="F23">
            <v>23</v>
          </cell>
        </row>
        <row r="24">
          <cell r="A24" t="str">
            <v>潘鸿鹏</v>
          </cell>
          <cell r="B24">
            <v>81.176500000000004</v>
          </cell>
          <cell r="C24">
            <v>24</v>
          </cell>
          <cell r="D24" t="str">
            <v>唐转策</v>
          </cell>
          <cell r="E24">
            <v>87.165000000000006</v>
          </cell>
          <cell r="F24">
            <v>24</v>
          </cell>
        </row>
        <row r="25">
          <cell r="A25" t="str">
            <v>官佳慧</v>
          </cell>
          <cell r="B25">
            <v>80.610200000000006</v>
          </cell>
          <cell r="C25">
            <v>25</v>
          </cell>
          <cell r="D25" t="str">
            <v>张峻豪</v>
          </cell>
          <cell r="E25">
            <v>87.132000000000005</v>
          </cell>
          <cell r="F25">
            <v>25</v>
          </cell>
        </row>
        <row r="26">
          <cell r="A26" t="str">
            <v>王锦婷</v>
          </cell>
          <cell r="B26">
            <v>79.941199999999995</v>
          </cell>
          <cell r="C26">
            <v>26</v>
          </cell>
          <cell r="D26" t="str">
            <v>易文君</v>
          </cell>
          <cell r="E26">
            <v>87.013999999999996</v>
          </cell>
          <cell r="F26">
            <v>26</v>
          </cell>
        </row>
        <row r="27">
          <cell r="A27" t="str">
            <v>许晴</v>
          </cell>
          <cell r="B27">
            <v>79.381</v>
          </cell>
          <cell r="C27">
            <v>27</v>
          </cell>
          <cell r="D27" t="str">
            <v>鲁一凡</v>
          </cell>
          <cell r="E27">
            <v>86.825599999999994</v>
          </cell>
          <cell r="F27">
            <v>27</v>
          </cell>
        </row>
        <row r="28">
          <cell r="A28" t="str">
            <v>卢昶鑫</v>
          </cell>
          <cell r="B28">
            <v>79.019599999999997</v>
          </cell>
          <cell r="C28">
            <v>28</v>
          </cell>
          <cell r="D28" t="str">
            <v>周毕坤</v>
          </cell>
          <cell r="E28">
            <v>86.664500000000004</v>
          </cell>
          <cell r="F28">
            <v>28</v>
          </cell>
        </row>
        <row r="29">
          <cell r="A29" t="str">
            <v>王凯</v>
          </cell>
          <cell r="B29">
            <v>78.2667</v>
          </cell>
          <cell r="C29">
            <v>29</v>
          </cell>
          <cell r="D29" t="str">
            <v>郭峻溦</v>
          </cell>
          <cell r="E29">
            <v>86.664500000000004</v>
          </cell>
          <cell r="F29">
            <v>29</v>
          </cell>
        </row>
        <row r="30">
          <cell r="A30" t="str">
            <v>朱剑成</v>
          </cell>
          <cell r="B30">
            <v>78.243700000000004</v>
          </cell>
          <cell r="C30">
            <v>30</v>
          </cell>
          <cell r="D30" t="str">
            <v>徐佳琪</v>
          </cell>
          <cell r="E30">
            <v>86.64</v>
          </cell>
          <cell r="F30">
            <v>30</v>
          </cell>
        </row>
        <row r="31">
          <cell r="A31" t="str">
            <v>杜宏斐</v>
          </cell>
          <cell r="B31">
            <v>77.254199999999997</v>
          </cell>
          <cell r="C31">
            <v>31</v>
          </cell>
          <cell r="D31" t="str">
            <v>王圆波</v>
          </cell>
          <cell r="E31">
            <v>86.460099999999997</v>
          </cell>
          <cell r="F31">
            <v>31</v>
          </cell>
        </row>
        <row r="32">
          <cell r="A32" t="str">
            <v>魏萬</v>
          </cell>
          <cell r="B32">
            <v>75.968299999999999</v>
          </cell>
          <cell r="C32">
            <v>32</v>
          </cell>
          <cell r="D32" t="str">
            <v>陈一泓</v>
          </cell>
          <cell r="E32">
            <v>86.256500000000003</v>
          </cell>
          <cell r="F32">
            <v>32</v>
          </cell>
        </row>
        <row r="33">
          <cell r="A33" t="str">
            <v>钱浩</v>
          </cell>
          <cell r="B33">
            <v>75.850999999999999</v>
          </cell>
          <cell r="C33">
            <v>33</v>
          </cell>
          <cell r="D33" t="str">
            <v>卢昶鑫</v>
          </cell>
          <cell r="E33">
            <v>86.197999999999993</v>
          </cell>
          <cell r="F33">
            <v>33</v>
          </cell>
        </row>
        <row r="34">
          <cell r="A34" t="str">
            <v>杨晓雯</v>
          </cell>
          <cell r="B34">
            <v>75.8095</v>
          </cell>
          <cell r="C34">
            <v>34</v>
          </cell>
          <cell r="D34" t="str">
            <v>沈佳怡</v>
          </cell>
          <cell r="E34">
            <v>86.162499999999994</v>
          </cell>
          <cell r="F34">
            <v>34</v>
          </cell>
        </row>
        <row r="35">
          <cell r="A35" t="str">
            <v>张晨晗</v>
          </cell>
          <cell r="B35">
            <v>75.788700000000006</v>
          </cell>
          <cell r="C35">
            <v>35</v>
          </cell>
          <cell r="D35" t="str">
            <v>冯海燕</v>
          </cell>
          <cell r="E35">
            <v>85.748500000000007</v>
          </cell>
          <cell r="F35">
            <v>35</v>
          </cell>
        </row>
        <row r="36">
          <cell r="A36" t="str">
            <v>尤宏</v>
          </cell>
          <cell r="B36">
            <v>75.578999999999994</v>
          </cell>
          <cell r="C36">
            <v>36</v>
          </cell>
          <cell r="D36" t="str">
            <v>官佳慧</v>
          </cell>
          <cell r="E36">
            <v>85.373999999999995</v>
          </cell>
          <cell r="F36">
            <v>36</v>
          </cell>
        </row>
        <row r="37">
          <cell r="A37" t="str">
            <v>周毕坤</v>
          </cell>
          <cell r="B37">
            <v>75.276600000000002</v>
          </cell>
          <cell r="C37">
            <v>37</v>
          </cell>
          <cell r="D37" t="str">
            <v>柴妍</v>
          </cell>
          <cell r="E37">
            <v>85.348500000000001</v>
          </cell>
          <cell r="F37">
            <v>37</v>
          </cell>
        </row>
        <row r="38">
          <cell r="A38" t="str">
            <v>柴妍</v>
          </cell>
          <cell r="B38">
            <v>75.135599999999997</v>
          </cell>
          <cell r="C38">
            <v>38</v>
          </cell>
          <cell r="D38" t="str">
            <v>宋世萍</v>
          </cell>
          <cell r="E38">
            <v>84.759900000000002</v>
          </cell>
          <cell r="F38">
            <v>38</v>
          </cell>
        </row>
        <row r="39">
          <cell r="A39" t="str">
            <v>张钧男</v>
          </cell>
          <cell r="B39">
            <v>75.057699999999997</v>
          </cell>
          <cell r="C39">
            <v>39</v>
          </cell>
          <cell r="D39" t="str">
            <v>斯晨露</v>
          </cell>
          <cell r="E39">
            <v>84.687100000000001</v>
          </cell>
          <cell r="F39">
            <v>39</v>
          </cell>
        </row>
        <row r="40">
          <cell r="A40" t="str">
            <v>解峰</v>
          </cell>
          <cell r="B40">
            <v>74.823499999999996</v>
          </cell>
          <cell r="C40">
            <v>40</v>
          </cell>
          <cell r="D40" t="str">
            <v>曹愉晨</v>
          </cell>
          <cell r="E40">
            <v>83.631200000000007</v>
          </cell>
          <cell r="F40">
            <v>40</v>
          </cell>
        </row>
        <row r="41">
          <cell r="A41" t="str">
            <v>叶思豪</v>
          </cell>
          <cell r="B41">
            <v>74.278999999999996</v>
          </cell>
          <cell r="C41">
            <v>41</v>
          </cell>
          <cell r="D41" t="str">
            <v>桑成钧</v>
          </cell>
          <cell r="E41">
            <v>83.617999999999995</v>
          </cell>
          <cell r="F41">
            <v>41</v>
          </cell>
        </row>
        <row r="42">
          <cell r="A42" t="str">
            <v>徐思琰</v>
          </cell>
          <cell r="B42">
            <v>73.955100000000002</v>
          </cell>
          <cell r="C42">
            <v>42</v>
          </cell>
          <cell r="D42" t="str">
            <v>许晴</v>
          </cell>
          <cell r="E42">
            <v>83.594800000000006</v>
          </cell>
          <cell r="F42">
            <v>42</v>
          </cell>
        </row>
        <row r="43">
          <cell r="A43" t="str">
            <v>赵馨慧</v>
          </cell>
          <cell r="B43">
            <v>73.568600000000004</v>
          </cell>
          <cell r="C43">
            <v>43</v>
          </cell>
          <cell r="D43" t="str">
            <v>赵羽雯</v>
          </cell>
          <cell r="E43">
            <v>83.594800000000006</v>
          </cell>
          <cell r="F43">
            <v>43</v>
          </cell>
        </row>
        <row r="44">
          <cell r="A44" t="str">
            <v>钱雨婷</v>
          </cell>
          <cell r="B44">
            <v>73.271199999999993</v>
          </cell>
          <cell r="C44">
            <v>44</v>
          </cell>
          <cell r="D44" t="str">
            <v>程东远</v>
          </cell>
          <cell r="E44">
            <v>83.584999999999994</v>
          </cell>
          <cell r="F44">
            <v>44</v>
          </cell>
        </row>
        <row r="45">
          <cell r="A45" t="str">
            <v>杨俊杰</v>
          </cell>
          <cell r="B45">
            <v>73.196399999999997</v>
          </cell>
          <cell r="C45">
            <v>45</v>
          </cell>
          <cell r="D45" t="str">
            <v>张钧男</v>
          </cell>
          <cell r="E45">
            <v>83.551000000000002</v>
          </cell>
          <cell r="F45">
            <v>45</v>
          </cell>
        </row>
        <row r="46">
          <cell r="A46" t="str">
            <v>方靖怡</v>
          </cell>
          <cell r="B46">
            <v>72.793700000000001</v>
          </cell>
          <cell r="C46">
            <v>46</v>
          </cell>
          <cell r="D46" t="str">
            <v>钱浩</v>
          </cell>
          <cell r="E46">
            <v>83.551000000000002</v>
          </cell>
          <cell r="F46">
            <v>46</v>
          </cell>
        </row>
        <row r="47">
          <cell r="A47" t="str">
            <v>朱玄烨</v>
          </cell>
          <cell r="B47">
            <v>72.647099999999995</v>
          </cell>
          <cell r="C47">
            <v>47</v>
          </cell>
          <cell r="D47" t="str">
            <v>叶思豪</v>
          </cell>
          <cell r="E47">
            <v>83.413499999999999</v>
          </cell>
          <cell r="F47">
            <v>47</v>
          </cell>
        </row>
        <row r="48">
          <cell r="A48" t="str">
            <v>唐转策</v>
          </cell>
          <cell r="B48">
            <v>71.984099999999998</v>
          </cell>
          <cell r="C48">
            <v>48</v>
          </cell>
          <cell r="D48" t="str">
            <v>王翊丞</v>
          </cell>
          <cell r="E48">
            <v>83.413499999999999</v>
          </cell>
          <cell r="F48">
            <v>48</v>
          </cell>
        </row>
        <row r="49">
          <cell r="A49" t="str">
            <v>张峻豪</v>
          </cell>
          <cell r="B49">
            <v>71.8095</v>
          </cell>
          <cell r="C49">
            <v>49</v>
          </cell>
          <cell r="D49" t="str">
            <v>朱剑成</v>
          </cell>
          <cell r="E49">
            <v>83.379499999999993</v>
          </cell>
          <cell r="F49">
            <v>49</v>
          </cell>
        </row>
        <row r="50">
          <cell r="A50" t="str">
            <v>刘星照</v>
          </cell>
          <cell r="B50">
            <v>71.2</v>
          </cell>
          <cell r="C50">
            <v>50</v>
          </cell>
          <cell r="D50" t="str">
            <v>程麒玮</v>
          </cell>
          <cell r="E50">
            <v>83.36</v>
          </cell>
          <cell r="F50">
            <v>50</v>
          </cell>
        </row>
        <row r="51">
          <cell r="A51" t="str">
            <v>郭峻溦</v>
          </cell>
          <cell r="B51">
            <v>70.927300000000002</v>
          </cell>
          <cell r="C51">
            <v>51</v>
          </cell>
          <cell r="D51" t="str">
            <v>刘雨阳</v>
          </cell>
          <cell r="E51">
            <v>83.36</v>
          </cell>
          <cell r="F51">
            <v>51</v>
          </cell>
        </row>
        <row r="52">
          <cell r="A52" t="str">
            <v>刘雨阳</v>
          </cell>
          <cell r="B52">
            <v>70.581999999999994</v>
          </cell>
          <cell r="C52">
            <v>52</v>
          </cell>
          <cell r="D52" t="str">
            <v>张昊</v>
          </cell>
          <cell r="E52">
            <v>83.273600000000002</v>
          </cell>
          <cell r="F52">
            <v>52</v>
          </cell>
        </row>
        <row r="53">
          <cell r="A53" t="str">
            <v>张昊</v>
          </cell>
          <cell r="B53">
            <v>70.2727</v>
          </cell>
          <cell r="C53">
            <v>53</v>
          </cell>
          <cell r="D53" t="str">
            <v>刘星照</v>
          </cell>
          <cell r="E53">
            <v>83.237200000000001</v>
          </cell>
          <cell r="F53">
            <v>53</v>
          </cell>
        </row>
        <row r="54">
          <cell r="A54" t="str">
            <v>程麒玮</v>
          </cell>
          <cell r="B54">
            <v>70.058800000000005</v>
          </cell>
          <cell r="C54">
            <v>54</v>
          </cell>
          <cell r="D54" t="str">
            <v>杜宏斐</v>
          </cell>
          <cell r="E54">
            <v>83.200900000000004</v>
          </cell>
          <cell r="F54">
            <v>54</v>
          </cell>
        </row>
        <row r="55">
          <cell r="A55" t="str">
            <v>郭星华</v>
          </cell>
          <cell r="B55">
            <v>70.021299999999997</v>
          </cell>
          <cell r="C55">
            <v>55</v>
          </cell>
          <cell r="D55" t="str">
            <v>黄维彬</v>
          </cell>
          <cell r="E55">
            <v>83.200900000000004</v>
          </cell>
          <cell r="F55">
            <v>55</v>
          </cell>
        </row>
        <row r="56">
          <cell r="A56" t="str">
            <v>韩雨森</v>
          </cell>
          <cell r="B56">
            <v>68.672700000000006</v>
          </cell>
          <cell r="C56">
            <v>56</v>
          </cell>
          <cell r="D56" t="str">
            <v>张晨晗</v>
          </cell>
          <cell r="E56">
            <v>83.154700000000005</v>
          </cell>
          <cell r="F56">
            <v>56</v>
          </cell>
        </row>
        <row r="57">
          <cell r="A57" t="str">
            <v>鲁一凡</v>
          </cell>
          <cell r="B57">
            <v>68.163600000000002</v>
          </cell>
          <cell r="C57">
            <v>57</v>
          </cell>
          <cell r="D57" t="str">
            <v>解峰</v>
          </cell>
          <cell r="E57">
            <v>83.144599999999997</v>
          </cell>
          <cell r="F57">
            <v>57</v>
          </cell>
        </row>
        <row r="58">
          <cell r="A58" t="str">
            <v>王翊丞</v>
          </cell>
          <cell r="B58">
            <v>66.317800000000005</v>
          </cell>
          <cell r="C58">
            <v>58</v>
          </cell>
          <cell r="D58" t="str">
            <v>朱玄烨</v>
          </cell>
          <cell r="E58">
            <v>83.108199999999997</v>
          </cell>
          <cell r="F58">
            <v>58</v>
          </cell>
        </row>
        <row r="59">
          <cell r="A59" t="str">
            <v>黄维彬</v>
          </cell>
          <cell r="B59">
            <v>65.745099999999994</v>
          </cell>
          <cell r="C59">
            <v>59</v>
          </cell>
          <cell r="D59" t="str">
            <v>赵馨慧</v>
          </cell>
          <cell r="E59">
            <v>83.008200000000002</v>
          </cell>
          <cell r="F59">
            <v>59</v>
          </cell>
        </row>
        <row r="60">
          <cell r="A60" t="str">
            <v>钱宇杰</v>
          </cell>
          <cell r="B60">
            <v>64.363600000000005</v>
          </cell>
          <cell r="C60">
            <v>60</v>
          </cell>
          <cell r="D60" t="str">
            <v>郭星华</v>
          </cell>
          <cell r="E60">
            <v>82.990700000000004</v>
          </cell>
          <cell r="F60">
            <v>60</v>
          </cell>
        </row>
        <row r="61">
          <cell r="A61" t="str">
            <v>孙自立</v>
          </cell>
          <cell r="B61">
            <v>63.525399999999998</v>
          </cell>
          <cell r="C61">
            <v>61</v>
          </cell>
          <cell r="D61" t="str">
            <v>潘鸿鹏</v>
          </cell>
          <cell r="E61">
            <v>82.954400000000007</v>
          </cell>
          <cell r="F61">
            <v>61</v>
          </cell>
        </row>
        <row r="62">
          <cell r="A62" t="str">
            <v>赵羽雯</v>
          </cell>
          <cell r="B62">
            <v>62.388100000000001</v>
          </cell>
          <cell r="C62">
            <v>62</v>
          </cell>
          <cell r="D62" t="str">
            <v>王凯</v>
          </cell>
          <cell r="E62">
            <v>82.954400000000007</v>
          </cell>
          <cell r="F62">
            <v>62</v>
          </cell>
        </row>
        <row r="63">
          <cell r="A63" t="str">
            <v>沈佳怡</v>
          </cell>
          <cell r="B63">
            <v>61.710500000000003</v>
          </cell>
          <cell r="C63">
            <v>63</v>
          </cell>
          <cell r="D63" t="str">
            <v>唐伟杰</v>
          </cell>
          <cell r="E63">
            <v>82.918000000000006</v>
          </cell>
          <cell r="F63">
            <v>63</v>
          </cell>
        </row>
        <row r="64">
          <cell r="A64" t="str">
            <v>唐伟杰</v>
          </cell>
          <cell r="B64">
            <v>61.647100000000002</v>
          </cell>
          <cell r="C64">
            <v>64</v>
          </cell>
          <cell r="D64" t="str">
            <v>吴嘉敏</v>
          </cell>
          <cell r="E64">
            <v>82.758200000000002</v>
          </cell>
          <cell r="F64">
            <v>64</v>
          </cell>
        </row>
        <row r="65">
          <cell r="A65" t="str">
            <v>王圆波</v>
          </cell>
          <cell r="B65">
            <v>58.7941</v>
          </cell>
          <cell r="C65">
            <v>65</v>
          </cell>
          <cell r="D65" t="str">
            <v>方靖怡</v>
          </cell>
          <cell r="E65">
            <v>82.154700000000005</v>
          </cell>
          <cell r="F65">
            <v>65</v>
          </cell>
        </row>
      </sheetData>
      <sheetData sheetId="4" refreshError="1"/>
      <sheetData sheetId="5" refreshError="1">
        <row r="1">
          <cell r="A1" t="str">
            <v>张维</v>
          </cell>
          <cell r="B1">
            <v>92.784800000000004</v>
          </cell>
          <cell r="C1">
            <v>1</v>
          </cell>
          <cell r="D1" t="str">
            <v>张维</v>
          </cell>
          <cell r="E1">
            <v>89.532399999999996</v>
          </cell>
          <cell r="F1">
            <v>1</v>
          </cell>
        </row>
        <row r="2">
          <cell r="A2" t="str">
            <v>刘燕秋</v>
          </cell>
          <cell r="B2">
            <v>92.329099999999997</v>
          </cell>
          <cell r="C2">
            <v>2</v>
          </cell>
          <cell r="D2" t="str">
            <v>毛佩</v>
          </cell>
          <cell r="E2">
            <v>89.254800000000003</v>
          </cell>
          <cell r="F2">
            <v>2</v>
          </cell>
        </row>
        <row r="3">
          <cell r="A3" t="str">
            <v>毛佩</v>
          </cell>
          <cell r="B3">
            <v>92.315100000000001</v>
          </cell>
          <cell r="C3">
            <v>3</v>
          </cell>
          <cell r="D3" t="str">
            <v>毛雁锋</v>
          </cell>
          <cell r="E3">
            <v>88.917100000000005</v>
          </cell>
          <cell r="F3">
            <v>3</v>
          </cell>
        </row>
        <row r="4">
          <cell r="A4" t="str">
            <v>费艺楚</v>
          </cell>
          <cell r="B4">
            <v>90.914000000000001</v>
          </cell>
          <cell r="C4">
            <v>4</v>
          </cell>
          <cell r="D4" t="str">
            <v>刘燕秋</v>
          </cell>
          <cell r="E4">
            <v>88.304699999999997</v>
          </cell>
          <cell r="F4">
            <v>4</v>
          </cell>
        </row>
        <row r="5">
          <cell r="A5" t="str">
            <v>王卫卫</v>
          </cell>
          <cell r="B5">
            <v>90.703999999999994</v>
          </cell>
          <cell r="C5">
            <v>5</v>
          </cell>
          <cell r="D5" t="str">
            <v>沈佳燕</v>
          </cell>
          <cell r="E5">
            <v>87.454800000000006</v>
          </cell>
          <cell r="F5">
            <v>5</v>
          </cell>
        </row>
        <row r="6">
          <cell r="A6" t="str">
            <v>毛雁锋</v>
          </cell>
          <cell r="B6">
            <v>90.611999999999995</v>
          </cell>
          <cell r="C6">
            <v>6</v>
          </cell>
          <cell r="D6" t="str">
            <v>孟维康</v>
          </cell>
          <cell r="E6">
            <v>87.24</v>
          </cell>
          <cell r="F6">
            <v>6</v>
          </cell>
        </row>
        <row r="7">
          <cell r="A7" t="str">
            <v>张欣悦</v>
          </cell>
          <cell r="B7">
            <v>89.2667</v>
          </cell>
          <cell r="C7">
            <v>7</v>
          </cell>
          <cell r="D7" t="str">
            <v>费艺楚</v>
          </cell>
          <cell r="E7">
            <v>86.828000000000003</v>
          </cell>
          <cell r="F7">
            <v>7</v>
          </cell>
        </row>
        <row r="8">
          <cell r="A8" t="str">
            <v>黄莘</v>
          </cell>
          <cell r="B8">
            <v>89.028000000000006</v>
          </cell>
          <cell r="C8">
            <v>8</v>
          </cell>
          <cell r="D8" t="str">
            <v>周杨</v>
          </cell>
          <cell r="E8">
            <v>86.731999999999999</v>
          </cell>
          <cell r="F8">
            <v>8</v>
          </cell>
        </row>
        <row r="9">
          <cell r="A9" t="str">
            <v>茅呈耀</v>
          </cell>
          <cell r="B9">
            <v>88.385999999999996</v>
          </cell>
          <cell r="C9">
            <v>9</v>
          </cell>
          <cell r="D9" t="str">
            <v>范梦琪</v>
          </cell>
          <cell r="E9">
            <v>85.891999999999996</v>
          </cell>
          <cell r="F9">
            <v>9</v>
          </cell>
        </row>
        <row r="10">
          <cell r="A10" t="str">
            <v>范梦琪</v>
          </cell>
          <cell r="B10">
            <v>87.946700000000007</v>
          </cell>
          <cell r="C10">
            <v>10</v>
          </cell>
          <cell r="D10" t="str">
            <v>龙柳妃</v>
          </cell>
          <cell r="E10">
            <v>85.714200000000005</v>
          </cell>
          <cell r="F10">
            <v>10</v>
          </cell>
        </row>
        <row r="11">
          <cell r="A11" t="str">
            <v>沈佳燕</v>
          </cell>
          <cell r="B11">
            <v>87.693299999999994</v>
          </cell>
          <cell r="C11">
            <v>11</v>
          </cell>
          <cell r="D11" t="str">
            <v>黄莘</v>
          </cell>
          <cell r="E11">
            <v>85.399000000000001</v>
          </cell>
          <cell r="F11">
            <v>11</v>
          </cell>
        </row>
        <row r="12">
          <cell r="A12" t="str">
            <v>江雯亦</v>
          </cell>
          <cell r="B12">
            <v>87.692999999999998</v>
          </cell>
          <cell r="C12">
            <v>12</v>
          </cell>
          <cell r="D12" t="str">
            <v>王卫卫</v>
          </cell>
          <cell r="E12">
            <v>85.37</v>
          </cell>
          <cell r="F12">
            <v>12</v>
          </cell>
        </row>
        <row r="13">
          <cell r="A13" t="str">
            <v>杨杰</v>
          </cell>
          <cell r="B13">
            <v>86.974999999999994</v>
          </cell>
          <cell r="C13">
            <v>13</v>
          </cell>
          <cell r="D13" t="str">
            <v>张金媚</v>
          </cell>
          <cell r="E13">
            <v>85.340199999999996</v>
          </cell>
          <cell r="F13">
            <v>13</v>
          </cell>
        </row>
        <row r="14">
          <cell r="A14" t="str">
            <v>周杨</v>
          </cell>
          <cell r="B14">
            <v>86.581000000000003</v>
          </cell>
          <cell r="C14">
            <v>14</v>
          </cell>
          <cell r="D14" t="str">
            <v>江雯亦</v>
          </cell>
          <cell r="E14">
            <v>85.235500000000002</v>
          </cell>
          <cell r="F14">
            <v>14</v>
          </cell>
        </row>
        <row r="15">
          <cell r="A15" t="str">
            <v>叶佳才</v>
          </cell>
          <cell r="B15">
            <v>85.721999999999994</v>
          </cell>
          <cell r="C15">
            <v>15</v>
          </cell>
          <cell r="D15" t="str">
            <v>蒋芝园</v>
          </cell>
          <cell r="E15">
            <v>84.9786</v>
          </cell>
          <cell r="F15">
            <v>15</v>
          </cell>
        </row>
        <row r="16">
          <cell r="A16" t="str">
            <v>王屹竑</v>
          </cell>
          <cell r="B16">
            <v>85.253200000000007</v>
          </cell>
          <cell r="C16">
            <v>16</v>
          </cell>
          <cell r="D16" t="str">
            <v>王屹竑</v>
          </cell>
          <cell r="E16">
            <v>84.891599999999997</v>
          </cell>
          <cell r="F16">
            <v>16</v>
          </cell>
        </row>
        <row r="17">
          <cell r="A17" t="str">
            <v>倪跃瀚</v>
          </cell>
          <cell r="B17">
            <v>83.9114</v>
          </cell>
          <cell r="C17">
            <v>17</v>
          </cell>
          <cell r="D17" t="str">
            <v>张欣悦</v>
          </cell>
          <cell r="E17">
            <v>84.5548</v>
          </cell>
          <cell r="F17">
            <v>17</v>
          </cell>
        </row>
        <row r="18">
          <cell r="A18" t="str">
            <v>龙柳妃</v>
          </cell>
          <cell r="B18">
            <v>83.873400000000004</v>
          </cell>
          <cell r="C18">
            <v>18</v>
          </cell>
          <cell r="D18" t="str">
            <v>胡俊杰</v>
          </cell>
          <cell r="E18">
            <v>84.398499999999999</v>
          </cell>
          <cell r="F18">
            <v>18</v>
          </cell>
        </row>
        <row r="19">
          <cell r="A19" t="str">
            <v>蒋芝园</v>
          </cell>
          <cell r="B19">
            <v>83.815799999999996</v>
          </cell>
          <cell r="C19">
            <v>19</v>
          </cell>
          <cell r="D19" t="str">
            <v>陈湛昊</v>
          </cell>
          <cell r="E19">
            <v>84.341899999999995</v>
          </cell>
          <cell r="F19">
            <v>19</v>
          </cell>
        </row>
        <row r="20">
          <cell r="A20" t="str">
            <v>罗烨钦</v>
          </cell>
          <cell r="B20">
            <v>83.362499999999997</v>
          </cell>
          <cell r="C20">
            <v>20</v>
          </cell>
          <cell r="D20" t="str">
            <v>杨杰</v>
          </cell>
          <cell r="E20">
            <v>84.33</v>
          </cell>
          <cell r="F20">
            <v>20</v>
          </cell>
        </row>
        <row r="21">
          <cell r="A21" t="str">
            <v>孟维康</v>
          </cell>
          <cell r="B21">
            <v>83.304000000000002</v>
          </cell>
          <cell r="C21">
            <v>21</v>
          </cell>
          <cell r="D21" t="str">
            <v>宋非</v>
          </cell>
          <cell r="E21">
            <v>83.765699999999995</v>
          </cell>
          <cell r="F21">
            <v>21</v>
          </cell>
        </row>
        <row r="22">
          <cell r="A22" t="str">
            <v>吴君丽</v>
          </cell>
          <cell r="B22">
            <v>83.0685</v>
          </cell>
          <cell r="C22">
            <v>22</v>
          </cell>
          <cell r="D22" t="str">
            <v>倪跃瀚</v>
          </cell>
          <cell r="E22">
            <v>83.7059</v>
          </cell>
          <cell r="F22">
            <v>22</v>
          </cell>
        </row>
        <row r="23">
          <cell r="A23" t="str">
            <v>赖心仪</v>
          </cell>
          <cell r="B23">
            <v>82.552599999999998</v>
          </cell>
          <cell r="C23">
            <v>23</v>
          </cell>
          <cell r="D23" t="str">
            <v>刘文轩</v>
          </cell>
          <cell r="E23">
            <v>83.6297</v>
          </cell>
          <cell r="F23">
            <v>23</v>
          </cell>
        </row>
        <row r="24">
          <cell r="A24" t="str">
            <v>陈湛昊</v>
          </cell>
          <cell r="B24">
            <v>82.483900000000006</v>
          </cell>
          <cell r="C24">
            <v>24</v>
          </cell>
          <cell r="D24" t="str">
            <v>周伟峰</v>
          </cell>
          <cell r="E24">
            <v>83.541899999999998</v>
          </cell>
          <cell r="F24">
            <v>24</v>
          </cell>
        </row>
        <row r="25">
          <cell r="A25" t="str">
            <v>张金媚</v>
          </cell>
          <cell r="B25">
            <v>82.375</v>
          </cell>
          <cell r="C25">
            <v>25</v>
          </cell>
          <cell r="D25" t="str">
            <v>姚依晓</v>
          </cell>
          <cell r="E25">
            <v>83.505899999999997</v>
          </cell>
          <cell r="F25">
            <v>25</v>
          </cell>
        </row>
        <row r="26">
          <cell r="A26" t="str">
            <v>刘文轩</v>
          </cell>
          <cell r="B26">
            <v>82.362499999999997</v>
          </cell>
          <cell r="C26">
            <v>26</v>
          </cell>
          <cell r="D26" t="str">
            <v>赖心仪</v>
          </cell>
          <cell r="E26">
            <v>83.331100000000006</v>
          </cell>
          <cell r="F26">
            <v>26</v>
          </cell>
        </row>
        <row r="27">
          <cell r="A27" t="str">
            <v>周伟峰</v>
          </cell>
          <cell r="B27">
            <v>81.714299999999994</v>
          </cell>
          <cell r="C27">
            <v>27</v>
          </cell>
          <cell r="D27" t="str">
            <v>王一帆</v>
          </cell>
          <cell r="E27">
            <v>83.275000000000006</v>
          </cell>
          <cell r="F27">
            <v>27</v>
          </cell>
        </row>
        <row r="28">
          <cell r="A28" t="str">
            <v>胡俊杰</v>
          </cell>
          <cell r="B28">
            <v>81.644000000000005</v>
          </cell>
          <cell r="C28">
            <v>28</v>
          </cell>
          <cell r="D28" t="str">
            <v>胡家琛</v>
          </cell>
          <cell r="E28">
            <v>83.273600000000002</v>
          </cell>
          <cell r="F28">
            <v>28</v>
          </cell>
        </row>
        <row r="29">
          <cell r="A29" t="str">
            <v>凌一可</v>
          </cell>
          <cell r="B29">
            <v>81.597399999999993</v>
          </cell>
          <cell r="C29">
            <v>29</v>
          </cell>
          <cell r="D29" t="str">
            <v>叶佳才</v>
          </cell>
          <cell r="E29">
            <v>83.215500000000006</v>
          </cell>
          <cell r="F29">
            <v>29</v>
          </cell>
        </row>
        <row r="30">
          <cell r="A30" t="str">
            <v>柳炯茹</v>
          </cell>
          <cell r="B30">
            <v>81.101299999999995</v>
          </cell>
          <cell r="C30">
            <v>30</v>
          </cell>
          <cell r="D30" t="str">
            <v>聂磊</v>
          </cell>
          <cell r="E30">
            <v>83.05</v>
          </cell>
          <cell r="F30">
            <v>30</v>
          </cell>
        </row>
        <row r="31">
          <cell r="A31" t="str">
            <v>谭小珊</v>
          </cell>
          <cell r="B31">
            <v>78.192999999999998</v>
          </cell>
          <cell r="C31">
            <v>31</v>
          </cell>
          <cell r="D31" t="str">
            <v>谭小珊</v>
          </cell>
          <cell r="E31">
            <v>82.983500000000006</v>
          </cell>
          <cell r="F31">
            <v>31</v>
          </cell>
        </row>
        <row r="32">
          <cell r="A32" t="str">
            <v>梁瑞琦</v>
          </cell>
          <cell r="B32">
            <v>77.860799999999998</v>
          </cell>
          <cell r="C32">
            <v>32</v>
          </cell>
          <cell r="D32" t="str">
            <v>茅呈耀</v>
          </cell>
          <cell r="E32">
            <v>82.974999999999994</v>
          </cell>
          <cell r="F32">
            <v>32</v>
          </cell>
        </row>
        <row r="33">
          <cell r="A33" t="str">
            <v>刘世鑫</v>
          </cell>
          <cell r="B33">
            <v>76.923100000000005</v>
          </cell>
          <cell r="C33">
            <v>33</v>
          </cell>
          <cell r="D33" t="str">
            <v>凌一可</v>
          </cell>
          <cell r="E33">
            <v>82.958200000000005</v>
          </cell>
          <cell r="F33">
            <v>33</v>
          </cell>
        </row>
        <row r="34">
          <cell r="A34" t="str">
            <v>聂磊</v>
          </cell>
          <cell r="B34">
            <v>76.674999999999997</v>
          </cell>
          <cell r="C34">
            <v>34</v>
          </cell>
          <cell r="D34" t="str">
            <v>梁瑞琦</v>
          </cell>
          <cell r="E34">
            <v>82.8</v>
          </cell>
          <cell r="F34">
            <v>34</v>
          </cell>
        </row>
        <row r="35">
          <cell r="A35" t="str">
            <v>刘昊天</v>
          </cell>
          <cell r="B35">
            <v>73.88</v>
          </cell>
          <cell r="C35">
            <v>35</v>
          </cell>
          <cell r="D35" t="str">
            <v>罗烨钦</v>
          </cell>
          <cell r="E35">
            <v>82.775000000000006</v>
          </cell>
          <cell r="F35">
            <v>35</v>
          </cell>
        </row>
        <row r="36">
          <cell r="A36" t="str">
            <v>王一帆</v>
          </cell>
          <cell r="B36">
            <v>73.701300000000003</v>
          </cell>
          <cell r="C36">
            <v>36</v>
          </cell>
          <cell r="D36" t="str">
            <v>刘昊天</v>
          </cell>
          <cell r="E36">
            <v>82.75</v>
          </cell>
          <cell r="F36">
            <v>36</v>
          </cell>
        </row>
        <row r="37">
          <cell r="A37" t="str">
            <v>胡家琛</v>
          </cell>
          <cell r="B37">
            <v>72.777799999999999</v>
          </cell>
          <cell r="C37">
            <v>37</v>
          </cell>
          <cell r="D37" t="str">
            <v>柳炯茹</v>
          </cell>
          <cell r="E37">
            <v>82.733999999999995</v>
          </cell>
          <cell r="F37">
            <v>37</v>
          </cell>
        </row>
        <row r="38">
          <cell r="A38" t="str">
            <v>宋非</v>
          </cell>
          <cell r="B38">
            <v>72.468400000000003</v>
          </cell>
          <cell r="C38">
            <v>38</v>
          </cell>
          <cell r="D38" t="str">
            <v>吴君丽</v>
          </cell>
          <cell r="E38">
            <v>75.514300000000006</v>
          </cell>
          <cell r="F38">
            <v>38</v>
          </cell>
        </row>
        <row r="39">
          <cell r="A39" t="str">
            <v>姚依晓</v>
          </cell>
          <cell r="B39">
            <v>69.898700000000005</v>
          </cell>
          <cell r="C39">
            <v>39</v>
          </cell>
          <cell r="D39" t="str">
            <v>刘世鑫</v>
          </cell>
          <cell r="E39">
            <v>75.476200000000006</v>
          </cell>
          <cell r="F39">
            <v>39</v>
          </cell>
        </row>
        <row r="40">
          <cell r="A40" t="str">
            <v>邓睿</v>
          </cell>
          <cell r="C40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abSelected="1" topLeftCell="A55" workbookViewId="0">
      <selection activeCell="N14" sqref="N14"/>
    </sheetView>
  </sheetViews>
  <sheetFormatPr defaultRowHeight="13.8" x14ac:dyDescent="0.25"/>
  <cols>
    <col min="1" max="1" width="9.21875" style="9" bestFit="1" customWidth="1"/>
    <col min="2" max="2" width="13.88671875" style="10" bestFit="1" customWidth="1"/>
    <col min="3" max="3" width="7.109375" style="9" bestFit="1" customWidth="1"/>
    <col min="4" max="4" width="8.33203125" style="9" bestFit="1" customWidth="1"/>
    <col min="5" max="5" width="7.44140625" style="9" bestFit="1" customWidth="1"/>
    <col min="6" max="6" width="8.33203125" style="9" bestFit="1" customWidth="1"/>
    <col min="7" max="8" width="7.44140625" style="9" bestFit="1" customWidth="1"/>
    <col min="9" max="9" width="9.44140625" style="9" bestFit="1" customWidth="1"/>
    <col min="10" max="13" width="7.44140625" style="16" bestFit="1" customWidth="1"/>
    <col min="14" max="14" width="9.44140625" style="16" bestFit="1" customWidth="1"/>
    <col min="15" max="16" width="9.44140625" style="9" bestFit="1" customWidth="1"/>
  </cols>
  <sheetData>
    <row r="1" spans="1:16" ht="46.8" x14ac:dyDescent="0.25">
      <c r="A1" s="1" t="s">
        <v>0</v>
      </c>
      <c r="B1" s="5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2" t="s">
        <v>14</v>
      </c>
      <c r="P1" s="3" t="s">
        <v>15</v>
      </c>
    </row>
    <row r="2" spans="1:16" x14ac:dyDescent="0.25">
      <c r="A2" s="6" t="s">
        <v>112</v>
      </c>
      <c r="B2" s="7" t="s">
        <v>113</v>
      </c>
      <c r="C2" s="6" t="s">
        <v>114</v>
      </c>
      <c r="D2" s="8">
        <v>89.691199999999995</v>
      </c>
      <c r="E2" s="6">
        <f>VLOOKUP(C2,[1]Sheet1!$A$1:$C$65,3,0)</f>
        <v>4</v>
      </c>
      <c r="F2" s="8">
        <v>92.837999999999994</v>
      </c>
      <c r="G2" s="6">
        <f>VLOOKUP(C2,[1]Sheet1!$D$1:$F$65,3,0)</f>
        <v>1</v>
      </c>
      <c r="H2" s="6">
        <v>72</v>
      </c>
      <c r="I2" s="8">
        <f>D2*0.6+F2*0.3+H2*0.1</f>
        <v>88.866119999999995</v>
      </c>
      <c r="J2" s="14">
        <v>15.4</v>
      </c>
      <c r="K2" s="14">
        <v>0.75</v>
      </c>
      <c r="L2" s="14">
        <v>11.7</v>
      </c>
      <c r="M2" s="14">
        <v>1</v>
      </c>
      <c r="N2" s="14">
        <f t="shared" ref="N2:N65" si="0">SUM(J2:M2)</f>
        <v>28.849999999999998</v>
      </c>
      <c r="O2" s="8">
        <f>I2+N2</f>
        <v>117.71611999999999</v>
      </c>
      <c r="P2" s="6">
        <v>1</v>
      </c>
    </row>
    <row r="3" spans="1:16" x14ac:dyDescent="0.25">
      <c r="A3" s="6" t="s">
        <v>65</v>
      </c>
      <c r="B3" s="7" t="s">
        <v>66</v>
      </c>
      <c r="C3" s="6" t="s">
        <v>67</v>
      </c>
      <c r="D3" s="8">
        <v>91.906700000000001</v>
      </c>
      <c r="E3" s="6">
        <f>VLOOKUP(C3,[1]Sheet1!$A$1:$C$65,3,0)</f>
        <v>1</v>
      </c>
      <c r="F3" s="8">
        <v>89.868899999999996</v>
      </c>
      <c r="G3" s="6">
        <f>VLOOKUP(C3,[1]Sheet1!$D$1:$F$65,3,0)</f>
        <v>5</v>
      </c>
      <c r="H3" s="6">
        <v>81</v>
      </c>
      <c r="I3" s="8">
        <f t="shared" ref="I3:I66" si="1">D3*0.6+F3*0.3+H3*0.1</f>
        <v>90.204689999999985</v>
      </c>
      <c r="J3" s="14">
        <v>12.8</v>
      </c>
      <c r="K3" s="14">
        <v>1.25</v>
      </c>
      <c r="L3" s="14">
        <v>9.0500000000000007</v>
      </c>
      <c r="M3" s="14">
        <v>0</v>
      </c>
      <c r="N3" s="14">
        <f t="shared" si="0"/>
        <v>23.1</v>
      </c>
      <c r="O3" s="8">
        <f>I3+N3</f>
        <v>113.30468999999999</v>
      </c>
      <c r="P3" s="6">
        <v>2</v>
      </c>
    </row>
    <row r="4" spans="1:16" x14ac:dyDescent="0.25">
      <c r="A4" s="6" t="s">
        <v>16</v>
      </c>
      <c r="B4" s="7" t="s">
        <v>17</v>
      </c>
      <c r="C4" s="6" t="s">
        <v>18</v>
      </c>
      <c r="D4" s="8">
        <v>89.619</v>
      </c>
      <c r="E4" s="6">
        <f>VLOOKUP(C4,[1]Sheet1!$A$1:$C$65,3,0)</f>
        <v>5</v>
      </c>
      <c r="F4" s="8">
        <v>88.174000000000007</v>
      </c>
      <c r="G4" s="6">
        <f>VLOOKUP(C4,[1]Sheet1!$D$1:$F$65,3,0)</f>
        <v>15</v>
      </c>
      <c r="H4" s="6">
        <v>77</v>
      </c>
      <c r="I4" s="8">
        <f t="shared" si="1"/>
        <v>87.923600000000008</v>
      </c>
      <c r="J4" s="14">
        <v>14.7</v>
      </c>
      <c r="K4" s="14">
        <v>0</v>
      </c>
      <c r="L4" s="14">
        <v>9.9499999999999993</v>
      </c>
      <c r="M4" s="14">
        <v>0</v>
      </c>
      <c r="N4" s="14">
        <f t="shared" si="0"/>
        <v>24.65</v>
      </c>
      <c r="O4" s="8">
        <f>I4+N4</f>
        <v>112.5736</v>
      </c>
      <c r="P4" s="6">
        <v>3</v>
      </c>
    </row>
    <row r="5" spans="1:16" x14ac:dyDescent="0.25">
      <c r="A5" s="6" t="s">
        <v>16</v>
      </c>
      <c r="B5" s="7" t="s">
        <v>21</v>
      </c>
      <c r="C5" s="6" t="s">
        <v>22</v>
      </c>
      <c r="D5" s="8">
        <v>88.338999999999999</v>
      </c>
      <c r="E5" s="6">
        <f>VLOOKUP(C5,[1]Sheet1!$A$1:$C$65,3,0)</f>
        <v>7</v>
      </c>
      <c r="F5" s="8">
        <v>88.974000000000004</v>
      </c>
      <c r="G5" s="6">
        <f>VLOOKUP(C5,[1]Sheet1!$D$1:$F$65,3,0)</f>
        <v>8</v>
      </c>
      <c r="H5" s="6">
        <v>75</v>
      </c>
      <c r="I5" s="8">
        <f t="shared" si="1"/>
        <v>87.195599999999999</v>
      </c>
      <c r="J5" s="14">
        <v>12.9</v>
      </c>
      <c r="K5" s="14">
        <v>0.5</v>
      </c>
      <c r="L5" s="14">
        <v>6.35</v>
      </c>
      <c r="M5" s="14">
        <v>1.8</v>
      </c>
      <c r="N5" s="14">
        <f t="shared" si="0"/>
        <v>21.55</v>
      </c>
      <c r="O5" s="8">
        <f>I5+N5</f>
        <v>108.7456</v>
      </c>
      <c r="P5" s="6">
        <v>4</v>
      </c>
    </row>
    <row r="6" spans="1:16" x14ac:dyDescent="0.25">
      <c r="A6" s="6" t="s">
        <v>65</v>
      </c>
      <c r="B6" s="7" t="s">
        <v>70</v>
      </c>
      <c r="C6" s="6" t="s">
        <v>71</v>
      </c>
      <c r="D6" s="8">
        <v>91.281300000000002</v>
      </c>
      <c r="E6" s="6">
        <f>VLOOKUP(C6,[1]Sheet1!$A$1:$C$65,3,0)</f>
        <v>2</v>
      </c>
      <c r="F6" s="8">
        <v>88.905299999999997</v>
      </c>
      <c r="G6" s="6">
        <f>VLOOKUP(C6,[1]Sheet1!$D$1:$F$65,3,0)</f>
        <v>10</v>
      </c>
      <c r="H6" s="6">
        <v>74</v>
      </c>
      <c r="I6" s="8">
        <f t="shared" si="1"/>
        <v>88.840370000000007</v>
      </c>
      <c r="J6" s="14">
        <v>10</v>
      </c>
      <c r="K6" s="14">
        <v>0.25</v>
      </c>
      <c r="L6" s="14">
        <v>8.1999999999999993</v>
      </c>
      <c r="M6" s="14">
        <v>0</v>
      </c>
      <c r="N6" s="14">
        <f t="shared" si="0"/>
        <v>18.45</v>
      </c>
      <c r="O6" s="8">
        <f>I6+N6</f>
        <v>107.29037000000001</v>
      </c>
      <c r="P6" s="6">
        <v>5</v>
      </c>
    </row>
    <row r="7" spans="1:16" x14ac:dyDescent="0.25">
      <c r="A7" s="6" t="s">
        <v>16</v>
      </c>
      <c r="B7" s="7" t="s">
        <v>23</v>
      </c>
      <c r="C7" s="6" t="s">
        <v>24</v>
      </c>
      <c r="D7" s="8">
        <v>83.593199999999996</v>
      </c>
      <c r="E7" s="6">
        <f>VLOOKUP(C7,[1]Sheet1!$A$1:$C$65,3,0)</f>
        <v>18</v>
      </c>
      <c r="F7" s="8">
        <v>87.013999999999996</v>
      </c>
      <c r="G7" s="6">
        <f>VLOOKUP(C7,[1]Sheet1!$D$1:$F$65,3,0)</f>
        <v>26</v>
      </c>
      <c r="H7" s="6">
        <v>83</v>
      </c>
      <c r="I7" s="8">
        <f t="shared" si="1"/>
        <v>84.560119999999998</v>
      </c>
      <c r="J7" s="14">
        <v>12.8</v>
      </c>
      <c r="K7" s="14">
        <v>0</v>
      </c>
      <c r="L7" s="14">
        <v>5.35</v>
      </c>
      <c r="M7" s="14">
        <v>0.7</v>
      </c>
      <c r="N7" s="14">
        <f>SUM(J7:M7)</f>
        <v>18.849999999999998</v>
      </c>
      <c r="O7" s="8">
        <f>I7+N7</f>
        <v>103.41011999999999</v>
      </c>
      <c r="P7" s="6">
        <v>6</v>
      </c>
    </row>
    <row r="8" spans="1:16" x14ac:dyDescent="0.25">
      <c r="A8" s="6" t="s">
        <v>112</v>
      </c>
      <c r="B8" s="7" t="s">
        <v>117</v>
      </c>
      <c r="C8" s="6" t="s">
        <v>118</v>
      </c>
      <c r="D8" s="8">
        <v>82.936499999999995</v>
      </c>
      <c r="E8" s="6">
        <f>VLOOKUP(C8,[1]Sheet1!$A$1:$C$65,3,0)</f>
        <v>21</v>
      </c>
      <c r="F8" s="8">
        <v>90.648499999999999</v>
      </c>
      <c r="G8" s="6">
        <f>VLOOKUP(C8,[1]Sheet1!$D$1:$F$65,3,0)</f>
        <v>3</v>
      </c>
      <c r="H8" s="6">
        <v>73</v>
      </c>
      <c r="I8" s="8">
        <f t="shared" si="1"/>
        <v>84.256449999999987</v>
      </c>
      <c r="J8" s="14">
        <v>6.8</v>
      </c>
      <c r="K8" s="14">
        <v>0.5</v>
      </c>
      <c r="L8" s="14">
        <v>9.8000000000000007</v>
      </c>
      <c r="M8" s="14">
        <v>0</v>
      </c>
      <c r="N8" s="14">
        <f t="shared" si="0"/>
        <v>17.100000000000001</v>
      </c>
      <c r="O8" s="8">
        <f>I8+N8</f>
        <v>101.35645</v>
      </c>
      <c r="P8" s="6">
        <v>7</v>
      </c>
    </row>
    <row r="9" spans="1:16" x14ac:dyDescent="0.25">
      <c r="A9" s="6" t="s">
        <v>16</v>
      </c>
      <c r="B9" s="7" t="s">
        <v>25</v>
      </c>
      <c r="C9" s="6" t="s">
        <v>26</v>
      </c>
      <c r="D9" s="8">
        <v>85.825400000000002</v>
      </c>
      <c r="E9" s="6">
        <f>VLOOKUP(C9,[1]Sheet1!$A$1:$C$65,3,0)</f>
        <v>14</v>
      </c>
      <c r="F9" s="8">
        <v>87.482500000000002</v>
      </c>
      <c r="G9" s="6">
        <f>VLOOKUP(C9,[1]Sheet1!$D$1:$F$65,3,0)</f>
        <v>20</v>
      </c>
      <c r="H9" s="6">
        <v>76</v>
      </c>
      <c r="I9" s="8">
        <f t="shared" si="1"/>
        <v>85.33999</v>
      </c>
      <c r="J9" s="14">
        <v>10</v>
      </c>
      <c r="K9" s="14">
        <v>0.25</v>
      </c>
      <c r="L9" s="14">
        <v>5.35</v>
      </c>
      <c r="M9" s="14">
        <v>0</v>
      </c>
      <c r="N9" s="14">
        <f t="shared" si="0"/>
        <v>15.6</v>
      </c>
      <c r="O9" s="8">
        <f>I9+N9</f>
        <v>100.93998999999999</v>
      </c>
      <c r="P9" s="6">
        <v>8</v>
      </c>
    </row>
    <row r="10" spans="1:16" x14ac:dyDescent="0.25">
      <c r="A10" s="6" t="s">
        <v>112</v>
      </c>
      <c r="B10" s="7" t="s">
        <v>119</v>
      </c>
      <c r="C10" s="6" t="s">
        <v>120</v>
      </c>
      <c r="D10" s="8">
        <v>86.031700000000001</v>
      </c>
      <c r="E10" s="6">
        <f>VLOOKUP(C10,[1]Sheet1!$A$1:$C$65,3,0)</f>
        <v>12</v>
      </c>
      <c r="F10" s="8">
        <v>90.257099999999994</v>
      </c>
      <c r="G10" s="6">
        <f>VLOOKUP(C10,[1]Sheet1!$D$1:$F$65,3,0)</f>
        <v>4</v>
      </c>
      <c r="H10" s="6">
        <v>79</v>
      </c>
      <c r="I10" s="8">
        <f t="shared" si="1"/>
        <v>86.596149999999994</v>
      </c>
      <c r="J10" s="14">
        <v>5.6</v>
      </c>
      <c r="K10" s="14">
        <v>0.25</v>
      </c>
      <c r="L10" s="14">
        <v>6.8</v>
      </c>
      <c r="M10" s="14">
        <v>0</v>
      </c>
      <c r="N10" s="14">
        <f t="shared" si="0"/>
        <v>12.649999999999999</v>
      </c>
      <c r="O10" s="8">
        <f>I10+N10</f>
        <v>99.24615</v>
      </c>
      <c r="P10" s="6">
        <v>9</v>
      </c>
    </row>
    <row r="11" spans="1:16" x14ac:dyDescent="0.25">
      <c r="A11" s="6" t="s">
        <v>112</v>
      </c>
      <c r="B11" s="7" t="s">
        <v>125</v>
      </c>
      <c r="C11" s="6" t="s">
        <v>126</v>
      </c>
      <c r="D11" s="8">
        <v>79.941199999999995</v>
      </c>
      <c r="E11" s="6">
        <f>VLOOKUP(C11,[1]Sheet1!$A$1:$C$65,3,0)</f>
        <v>26</v>
      </c>
      <c r="F11" s="8">
        <v>91.433099999999996</v>
      </c>
      <c r="G11" s="6">
        <f>VLOOKUP(C11,[1]Sheet1!$D$1:$F$65,3,0)</f>
        <v>2</v>
      </c>
      <c r="H11" s="6">
        <v>78</v>
      </c>
      <c r="I11" s="8">
        <f t="shared" si="1"/>
        <v>83.194649999999982</v>
      </c>
      <c r="J11" s="14">
        <v>0.8</v>
      </c>
      <c r="K11" s="14">
        <v>1.75</v>
      </c>
      <c r="L11" s="14">
        <v>11.25</v>
      </c>
      <c r="M11" s="14">
        <v>0.4</v>
      </c>
      <c r="N11" s="14">
        <f t="shared" si="0"/>
        <v>14.200000000000001</v>
      </c>
      <c r="O11" s="8">
        <f>I11+N11</f>
        <v>97.394649999999984</v>
      </c>
      <c r="P11" s="6">
        <v>10</v>
      </c>
    </row>
    <row r="12" spans="1:16" x14ac:dyDescent="0.25">
      <c r="A12" s="6" t="s">
        <v>112</v>
      </c>
      <c r="B12" s="7" t="s">
        <v>115</v>
      </c>
      <c r="C12" s="6" t="s">
        <v>116</v>
      </c>
      <c r="D12" s="8">
        <v>86.3125</v>
      </c>
      <c r="E12" s="6">
        <f>VLOOKUP(C12,[1]Sheet1!$A$1:$C$65,3,0)</f>
        <v>11</v>
      </c>
      <c r="F12" s="8">
        <v>89.014499999999998</v>
      </c>
      <c r="G12" s="6">
        <f>VLOOKUP(C12,[1]Sheet1!$D$1:$F$65,3,0)</f>
        <v>7</v>
      </c>
      <c r="H12" s="6">
        <v>86</v>
      </c>
      <c r="I12" s="8">
        <f t="shared" si="1"/>
        <v>87.091849999999994</v>
      </c>
      <c r="J12" s="14">
        <v>1.4</v>
      </c>
      <c r="K12" s="14">
        <v>0.5</v>
      </c>
      <c r="L12" s="14">
        <v>5.9</v>
      </c>
      <c r="M12" s="14">
        <v>0</v>
      </c>
      <c r="N12" s="14">
        <f t="shared" si="0"/>
        <v>7.8000000000000007</v>
      </c>
      <c r="O12" s="8">
        <f>I12+N12</f>
        <v>94.891849999999991</v>
      </c>
      <c r="P12" s="6">
        <v>11</v>
      </c>
    </row>
    <row r="13" spans="1:16" x14ac:dyDescent="0.25">
      <c r="A13" s="6" t="s">
        <v>16</v>
      </c>
      <c r="B13" s="7" t="s">
        <v>33</v>
      </c>
      <c r="C13" s="6" t="s">
        <v>34</v>
      </c>
      <c r="D13" s="8">
        <v>87.090999999999994</v>
      </c>
      <c r="E13" s="6">
        <f>VLOOKUP(C13,[1]Sheet1!$A$1:$C$65,3,0)</f>
        <v>9</v>
      </c>
      <c r="F13" s="8">
        <v>83.584999999999994</v>
      </c>
      <c r="G13" s="6">
        <f>VLOOKUP(C13,[1]Sheet1!$D$1:$F$65,3,0)</f>
        <v>44</v>
      </c>
      <c r="H13" s="6">
        <v>64</v>
      </c>
      <c r="I13" s="8">
        <f t="shared" si="1"/>
        <v>83.730099999999993</v>
      </c>
      <c r="J13" s="14">
        <v>3.8</v>
      </c>
      <c r="K13" s="14">
        <v>0.25</v>
      </c>
      <c r="L13" s="14">
        <v>4</v>
      </c>
      <c r="M13" s="14">
        <v>0.2</v>
      </c>
      <c r="N13" s="14">
        <f t="shared" si="0"/>
        <v>8.25</v>
      </c>
      <c r="O13" s="8">
        <f>I13+N13</f>
        <v>91.980099999999993</v>
      </c>
      <c r="P13" s="6">
        <v>12</v>
      </c>
    </row>
    <row r="14" spans="1:16" x14ac:dyDescent="0.25">
      <c r="A14" s="6" t="s">
        <v>16</v>
      </c>
      <c r="B14" s="7" t="s">
        <v>29</v>
      </c>
      <c r="C14" s="6" t="s">
        <v>30</v>
      </c>
      <c r="D14" s="8">
        <v>83.508499999999998</v>
      </c>
      <c r="E14" s="6">
        <f>VLOOKUP(C14,[1]Sheet1!$A$1:$C$65,3,0)</f>
        <v>19</v>
      </c>
      <c r="F14" s="8">
        <v>88.915499999999994</v>
      </c>
      <c r="G14" s="6">
        <f>VLOOKUP(C14,[1]Sheet1!$D$1:$F$65,3,0)</f>
        <v>9</v>
      </c>
      <c r="H14" s="6">
        <v>77</v>
      </c>
      <c r="I14" s="8">
        <f t="shared" si="1"/>
        <v>84.479749999999996</v>
      </c>
      <c r="J14" s="14">
        <v>0.4</v>
      </c>
      <c r="K14" s="14">
        <v>0.25</v>
      </c>
      <c r="L14" s="14">
        <v>6.3</v>
      </c>
      <c r="M14" s="14">
        <v>0</v>
      </c>
      <c r="N14" s="14">
        <f t="shared" si="0"/>
        <v>6.95</v>
      </c>
      <c r="O14" s="8">
        <f>I14+N14</f>
        <v>91.429749999999999</v>
      </c>
      <c r="P14" s="6">
        <v>13</v>
      </c>
    </row>
    <row r="15" spans="1:16" x14ac:dyDescent="0.25">
      <c r="A15" s="6" t="s">
        <v>65</v>
      </c>
      <c r="B15" s="7" t="s">
        <v>78</v>
      </c>
      <c r="C15" s="6" t="s">
        <v>79</v>
      </c>
      <c r="D15" s="8">
        <v>86.730099999999993</v>
      </c>
      <c r="E15" s="6">
        <f>VLOOKUP(C15,[1]Sheet1!$A$1:$C$65,3,0)</f>
        <v>10</v>
      </c>
      <c r="F15" s="8">
        <v>84.759900000000002</v>
      </c>
      <c r="G15" s="6">
        <f>VLOOKUP(C15,[1]Sheet1!$D$1:$F$65,3,0)</f>
        <v>38</v>
      </c>
      <c r="H15" s="6">
        <v>83</v>
      </c>
      <c r="I15" s="8">
        <f t="shared" si="1"/>
        <v>85.766029999999986</v>
      </c>
      <c r="J15" s="14">
        <v>0.3</v>
      </c>
      <c r="K15" s="14">
        <v>0</v>
      </c>
      <c r="L15" s="14">
        <v>5.3</v>
      </c>
      <c r="M15" s="14">
        <v>0</v>
      </c>
      <c r="N15" s="14">
        <f t="shared" si="0"/>
        <v>5.6</v>
      </c>
      <c r="O15" s="8">
        <f>I15+N15</f>
        <v>91.366029999999981</v>
      </c>
      <c r="P15" s="6">
        <v>14</v>
      </c>
    </row>
    <row r="16" spans="1:16" x14ac:dyDescent="0.25">
      <c r="A16" s="6" t="s">
        <v>16</v>
      </c>
      <c r="B16" s="7" t="s">
        <v>19</v>
      </c>
      <c r="C16" s="6" t="s">
        <v>20</v>
      </c>
      <c r="D16" s="8">
        <v>87.525400000000005</v>
      </c>
      <c r="E16" s="6">
        <f>VLOOKUP(C16,[1]Sheet1!$A$1:$C$65,3,0)</f>
        <v>8</v>
      </c>
      <c r="F16" s="8">
        <v>86.64</v>
      </c>
      <c r="G16" s="6">
        <f>VLOOKUP(C16,[1]Sheet1!$D$1:$F$65,3,0)</f>
        <v>30</v>
      </c>
      <c r="H16" s="6">
        <v>74</v>
      </c>
      <c r="I16" s="8">
        <f t="shared" si="1"/>
        <v>85.907240000000002</v>
      </c>
      <c r="J16" s="14">
        <v>0.8</v>
      </c>
      <c r="K16" s="14">
        <v>0</v>
      </c>
      <c r="L16" s="14">
        <v>3.8</v>
      </c>
      <c r="M16" s="14">
        <v>0</v>
      </c>
      <c r="N16" s="14">
        <f t="shared" si="0"/>
        <v>4.5999999999999996</v>
      </c>
      <c r="O16" s="8">
        <f>I16+N16</f>
        <v>90.507239999999996</v>
      </c>
      <c r="P16" s="6">
        <v>15</v>
      </c>
    </row>
    <row r="17" spans="1:16" x14ac:dyDescent="0.25">
      <c r="A17" s="6" t="s">
        <v>16</v>
      </c>
      <c r="B17" s="7" t="s">
        <v>35</v>
      </c>
      <c r="C17" s="6" t="s">
        <v>36</v>
      </c>
      <c r="D17" s="8">
        <v>79.019599999999997</v>
      </c>
      <c r="E17" s="6">
        <f>VLOOKUP(C17,[1]Sheet1!$A$1:$C$65,3,0)</f>
        <v>28</v>
      </c>
      <c r="F17" s="8">
        <v>86.197999999999993</v>
      </c>
      <c r="G17" s="6">
        <f>VLOOKUP(C17,[1]Sheet1!$D$1:$F$65,3,0)</f>
        <v>33</v>
      </c>
      <c r="H17" s="6">
        <v>74</v>
      </c>
      <c r="I17" s="8">
        <f t="shared" si="1"/>
        <v>80.67116</v>
      </c>
      <c r="J17" s="14">
        <v>6</v>
      </c>
      <c r="K17" s="14">
        <v>0</v>
      </c>
      <c r="L17" s="14">
        <v>3.8</v>
      </c>
      <c r="M17" s="14">
        <v>0</v>
      </c>
      <c r="N17" s="14">
        <f t="shared" si="0"/>
        <v>9.8000000000000007</v>
      </c>
      <c r="O17" s="8">
        <f>I17+N17</f>
        <v>90.471159999999998</v>
      </c>
      <c r="P17" s="6">
        <v>16</v>
      </c>
    </row>
    <row r="18" spans="1:16" x14ac:dyDescent="0.25">
      <c r="A18" s="6" t="s">
        <v>112</v>
      </c>
      <c r="B18" s="7" t="s">
        <v>121</v>
      </c>
      <c r="C18" s="6" t="s">
        <v>122</v>
      </c>
      <c r="D18" s="8">
        <v>85.063500000000005</v>
      </c>
      <c r="E18" s="6">
        <f>VLOOKUP(C18,[1]Sheet1!$A$1:$C$65,3,0)</f>
        <v>15</v>
      </c>
      <c r="F18" s="8">
        <v>88.658600000000007</v>
      </c>
      <c r="G18" s="6">
        <f>VLOOKUP(C18,[1]Sheet1!$D$1:$F$65,3,0)</f>
        <v>11</v>
      </c>
      <c r="H18" s="6">
        <v>78</v>
      </c>
      <c r="I18" s="8">
        <f t="shared" si="1"/>
        <v>85.435680000000005</v>
      </c>
      <c r="J18" s="14">
        <v>1.6</v>
      </c>
      <c r="K18" s="14">
        <v>0.25</v>
      </c>
      <c r="L18" s="14">
        <v>2.5499999999999998</v>
      </c>
      <c r="M18" s="14">
        <v>0</v>
      </c>
      <c r="N18" s="14">
        <f t="shared" si="0"/>
        <v>4.4000000000000004</v>
      </c>
      <c r="O18" s="8">
        <f>I18+N18</f>
        <v>89.835680000000011</v>
      </c>
      <c r="P18" s="6">
        <v>17</v>
      </c>
    </row>
    <row r="19" spans="1:16" x14ac:dyDescent="0.25">
      <c r="A19" s="6" t="s">
        <v>65</v>
      </c>
      <c r="B19" s="7" t="s">
        <v>74</v>
      </c>
      <c r="C19" s="6" t="s">
        <v>75</v>
      </c>
      <c r="D19" s="8">
        <v>83.209000000000003</v>
      </c>
      <c r="E19" s="6">
        <f>VLOOKUP(C19,[1]Sheet1!$A$1:$C$65,3,0)</f>
        <v>20</v>
      </c>
      <c r="F19" s="8">
        <v>87.631200000000007</v>
      </c>
      <c r="G19" s="6">
        <f>VLOOKUP(C19,[1]Sheet1!$D$1:$F$65,3,0)</f>
        <v>18</v>
      </c>
      <c r="H19" s="6">
        <v>80</v>
      </c>
      <c r="I19" s="8">
        <f t="shared" si="1"/>
        <v>84.214760000000012</v>
      </c>
      <c r="J19" s="14">
        <v>1.2</v>
      </c>
      <c r="K19" s="14">
        <v>0</v>
      </c>
      <c r="L19" s="14">
        <v>4.25</v>
      </c>
      <c r="M19" s="14">
        <v>0</v>
      </c>
      <c r="N19" s="14">
        <f t="shared" si="0"/>
        <v>5.45</v>
      </c>
      <c r="O19" s="8">
        <f>I19+N19</f>
        <v>89.664760000000015</v>
      </c>
      <c r="P19" s="6">
        <v>18</v>
      </c>
    </row>
    <row r="20" spans="1:16" x14ac:dyDescent="0.25">
      <c r="A20" s="6" t="s">
        <v>16</v>
      </c>
      <c r="B20" s="7" t="s">
        <v>27</v>
      </c>
      <c r="C20" s="6" t="s">
        <v>28</v>
      </c>
      <c r="D20" s="8">
        <v>88.946399999999997</v>
      </c>
      <c r="E20" s="6">
        <f>VLOOKUP(C20,[1]Sheet1!$A$1:$C$65,3,0)</f>
        <v>6</v>
      </c>
      <c r="F20" s="8">
        <v>83.617999999999995</v>
      </c>
      <c r="G20" s="6">
        <f>VLOOKUP(C20,[1]Sheet1!$D$1:$F$65,3,0)</f>
        <v>41</v>
      </c>
      <c r="H20" s="6">
        <v>65</v>
      </c>
      <c r="I20" s="8">
        <f t="shared" si="1"/>
        <v>84.953239999999994</v>
      </c>
      <c r="J20" s="14">
        <v>0</v>
      </c>
      <c r="K20" s="14">
        <v>0.25</v>
      </c>
      <c r="L20" s="14">
        <v>3.8</v>
      </c>
      <c r="M20" s="14">
        <v>0</v>
      </c>
      <c r="N20" s="14">
        <f t="shared" si="0"/>
        <v>4.05</v>
      </c>
      <c r="O20" s="8">
        <f>I20+N20</f>
        <v>89.003239999999991</v>
      </c>
      <c r="P20" s="6">
        <v>19</v>
      </c>
    </row>
    <row r="21" spans="1:16" x14ac:dyDescent="0.25">
      <c r="A21" s="6" t="s">
        <v>16</v>
      </c>
      <c r="B21" s="7" t="s">
        <v>39</v>
      </c>
      <c r="C21" s="6" t="s">
        <v>40</v>
      </c>
      <c r="D21" s="8">
        <v>73.196399999999997</v>
      </c>
      <c r="E21" s="6">
        <f>VLOOKUP(C21,[1]Sheet1!$A$1:$C$65,3,0)</f>
        <v>45</v>
      </c>
      <c r="F21" s="8">
        <v>87.36</v>
      </c>
      <c r="G21" s="6">
        <f>VLOOKUP(C21,[1]Sheet1!$D$1:$F$65,3,0)</f>
        <v>22</v>
      </c>
      <c r="H21" s="6">
        <v>73</v>
      </c>
      <c r="I21" s="8">
        <f t="shared" si="1"/>
        <v>77.425839999999994</v>
      </c>
      <c r="J21" s="14">
        <v>0</v>
      </c>
      <c r="K21" s="14">
        <v>1</v>
      </c>
      <c r="L21" s="14">
        <v>10.45</v>
      </c>
      <c r="M21" s="14">
        <v>0</v>
      </c>
      <c r="N21" s="14">
        <f t="shared" si="0"/>
        <v>11.45</v>
      </c>
      <c r="O21" s="8">
        <f>I21+N21</f>
        <v>88.875839999999997</v>
      </c>
      <c r="P21" s="6">
        <v>20</v>
      </c>
    </row>
    <row r="22" spans="1:16" x14ac:dyDescent="0.25">
      <c r="A22" s="6" t="s">
        <v>65</v>
      </c>
      <c r="B22" s="7" t="s">
        <v>76</v>
      </c>
      <c r="C22" s="6" t="s">
        <v>77</v>
      </c>
      <c r="D22" s="8">
        <v>85.9375</v>
      </c>
      <c r="E22" s="6">
        <f>VLOOKUP(C22,[1]Sheet1!$A$1:$C$65,3,0)</f>
        <v>13</v>
      </c>
      <c r="F22" s="8">
        <v>84.687100000000001</v>
      </c>
      <c r="G22" s="6">
        <f>VLOOKUP(C22,[1]Sheet1!$D$1:$F$65,3,0)</f>
        <v>39</v>
      </c>
      <c r="H22" s="6">
        <v>73</v>
      </c>
      <c r="I22" s="8">
        <f t="shared" si="1"/>
        <v>84.268630000000002</v>
      </c>
      <c r="J22" s="14">
        <v>0.3</v>
      </c>
      <c r="K22" s="14">
        <v>0</v>
      </c>
      <c r="L22" s="14">
        <v>3.8</v>
      </c>
      <c r="M22" s="14">
        <v>0</v>
      </c>
      <c r="N22" s="14">
        <f t="shared" si="0"/>
        <v>4.0999999999999996</v>
      </c>
      <c r="O22" s="8">
        <f>I22+N22</f>
        <v>88.368629999999996</v>
      </c>
      <c r="P22" s="6">
        <v>21</v>
      </c>
    </row>
    <row r="23" spans="1:16" x14ac:dyDescent="0.25">
      <c r="A23" s="6" t="s">
        <v>16</v>
      </c>
      <c r="B23" s="7" t="s">
        <v>37</v>
      </c>
      <c r="C23" s="6" t="s">
        <v>38</v>
      </c>
      <c r="D23" s="8">
        <v>80.610200000000006</v>
      </c>
      <c r="E23" s="6">
        <f>VLOOKUP(C23,[1]Sheet1!$A$1:$C$65,3,0)</f>
        <v>25</v>
      </c>
      <c r="F23" s="8">
        <v>85.373999999999995</v>
      </c>
      <c r="G23" s="6">
        <f>VLOOKUP(C23,[1]Sheet1!$D$1:$F$65,3,0)</f>
        <v>36</v>
      </c>
      <c r="H23" s="6">
        <v>65</v>
      </c>
      <c r="I23" s="8">
        <f t="shared" si="1"/>
        <v>80.478319999999997</v>
      </c>
      <c r="J23" s="14">
        <v>3.4</v>
      </c>
      <c r="K23" s="14">
        <v>0</v>
      </c>
      <c r="L23" s="14">
        <v>4.45</v>
      </c>
      <c r="M23" s="14">
        <v>0</v>
      </c>
      <c r="N23" s="14">
        <f t="shared" si="0"/>
        <v>7.85</v>
      </c>
      <c r="O23" s="8">
        <f>I23+N23</f>
        <v>88.328319999999991</v>
      </c>
      <c r="P23" s="6">
        <v>22</v>
      </c>
    </row>
    <row r="24" spans="1:16" x14ac:dyDescent="0.25">
      <c r="A24" s="6" t="s">
        <v>65</v>
      </c>
      <c r="B24" s="7" t="s">
        <v>88</v>
      </c>
      <c r="C24" s="6" t="s">
        <v>89</v>
      </c>
      <c r="D24" s="8">
        <v>82.0441</v>
      </c>
      <c r="E24" s="6">
        <f>VLOOKUP(C24,[1]Sheet1!$A$1:$C$65,3,0)</f>
        <v>22</v>
      </c>
      <c r="F24" s="8">
        <v>88.492999999999995</v>
      </c>
      <c r="G24" s="6">
        <f>VLOOKUP(C24,[1]Sheet1!$D$1:$F$65,3,0)</f>
        <v>12</v>
      </c>
      <c r="H24" s="6">
        <v>80</v>
      </c>
      <c r="I24" s="8">
        <f t="shared" si="1"/>
        <v>83.774360000000001</v>
      </c>
      <c r="J24" s="14">
        <v>0</v>
      </c>
      <c r="K24" s="14">
        <v>0</v>
      </c>
      <c r="L24" s="14">
        <v>4.2</v>
      </c>
      <c r="M24" s="14">
        <v>0</v>
      </c>
      <c r="N24" s="14">
        <f t="shared" si="0"/>
        <v>4.2</v>
      </c>
      <c r="O24" s="8">
        <f>I24+N24</f>
        <v>87.974360000000004</v>
      </c>
      <c r="P24" s="6">
        <v>23</v>
      </c>
    </row>
    <row r="25" spans="1:16" x14ac:dyDescent="0.25">
      <c r="A25" s="6" t="s">
        <v>112</v>
      </c>
      <c r="B25" s="7" t="s">
        <v>141</v>
      </c>
      <c r="C25" s="6" t="s">
        <v>142</v>
      </c>
      <c r="D25" s="8">
        <v>64.363600000000005</v>
      </c>
      <c r="E25" s="6">
        <f>VLOOKUP(C25,[1]Sheet1!$A$1:$C$65,3,0)</f>
        <v>60</v>
      </c>
      <c r="F25" s="8">
        <v>87.378500000000003</v>
      </c>
      <c r="G25" s="6">
        <f>VLOOKUP(C25,[1]Sheet1!$D$1:$F$65,3,0)</f>
        <v>21</v>
      </c>
      <c r="H25" s="6">
        <v>66</v>
      </c>
      <c r="I25" s="8">
        <f t="shared" si="1"/>
        <v>71.431709999999995</v>
      </c>
      <c r="J25" s="14">
        <v>9.5500000000000007</v>
      </c>
      <c r="K25" s="14">
        <v>0.5</v>
      </c>
      <c r="L25" s="14">
        <v>5.4</v>
      </c>
      <c r="M25" s="14">
        <v>0</v>
      </c>
      <c r="N25" s="14">
        <f t="shared" si="0"/>
        <v>15.450000000000001</v>
      </c>
      <c r="O25" s="8">
        <f>I25+N25</f>
        <v>86.881709999999998</v>
      </c>
      <c r="P25" s="6">
        <v>24</v>
      </c>
    </row>
    <row r="26" spans="1:16" x14ac:dyDescent="0.25">
      <c r="A26" s="6" t="s">
        <v>16</v>
      </c>
      <c r="B26" s="7" t="s">
        <v>31</v>
      </c>
      <c r="C26" s="6" t="s">
        <v>32</v>
      </c>
      <c r="D26" s="8">
        <v>81.423699999999997</v>
      </c>
      <c r="E26" s="6">
        <f>VLOOKUP(C26,[1]Sheet1!$A$1:$C$65,3,0)</f>
        <v>23</v>
      </c>
      <c r="F26" s="8">
        <v>85.748500000000007</v>
      </c>
      <c r="G26" s="6">
        <f>VLOOKUP(C26,[1]Sheet1!$D$1:$F$65,3,0)</f>
        <v>35</v>
      </c>
      <c r="H26" s="6">
        <v>81</v>
      </c>
      <c r="I26" s="8">
        <f t="shared" si="1"/>
        <v>82.678769999999986</v>
      </c>
      <c r="J26" s="14">
        <v>3</v>
      </c>
      <c r="K26" s="14">
        <v>0.25</v>
      </c>
      <c r="L26" s="14">
        <v>0</v>
      </c>
      <c r="M26" s="14">
        <v>0</v>
      </c>
      <c r="N26" s="14">
        <f t="shared" si="0"/>
        <v>3.25</v>
      </c>
      <c r="O26" s="8">
        <f>I26+N26</f>
        <v>85.928769999999986</v>
      </c>
      <c r="P26" s="6">
        <v>25</v>
      </c>
    </row>
    <row r="27" spans="1:16" x14ac:dyDescent="0.25">
      <c r="A27" s="6" t="s">
        <v>112</v>
      </c>
      <c r="B27" s="7" t="s">
        <v>127</v>
      </c>
      <c r="C27" s="6" t="s">
        <v>128</v>
      </c>
      <c r="D27" s="8">
        <v>75.8095</v>
      </c>
      <c r="E27" s="6">
        <f>VLOOKUP(C27,[1]Sheet1!$A$1:$C$65,3,0)</f>
        <v>34</v>
      </c>
      <c r="F27" s="8">
        <v>88.229100000000003</v>
      </c>
      <c r="G27" s="6">
        <f>VLOOKUP(C27,[1]Sheet1!$D$1:$F$65,3,0)</f>
        <v>14</v>
      </c>
      <c r="H27" s="6">
        <v>87</v>
      </c>
      <c r="I27" s="8">
        <f t="shared" si="1"/>
        <v>80.654430000000005</v>
      </c>
      <c r="J27" s="14">
        <v>0</v>
      </c>
      <c r="K27" s="14">
        <v>0.25</v>
      </c>
      <c r="L27" s="14">
        <v>5</v>
      </c>
      <c r="M27" s="14">
        <v>0</v>
      </c>
      <c r="N27" s="14">
        <f t="shared" si="0"/>
        <v>5.25</v>
      </c>
      <c r="O27" s="8">
        <f>I27+N27</f>
        <v>85.904430000000005</v>
      </c>
      <c r="P27" s="6">
        <v>26</v>
      </c>
    </row>
    <row r="28" spans="1:16" x14ac:dyDescent="0.25">
      <c r="A28" s="6" t="s">
        <v>112</v>
      </c>
      <c r="B28" s="7" t="s">
        <v>123</v>
      </c>
      <c r="C28" s="6" t="s">
        <v>124</v>
      </c>
      <c r="D28" s="8">
        <v>84.253699999999995</v>
      </c>
      <c r="E28" s="6">
        <f>VLOOKUP(C28,[1]Sheet1!$A$1:$C$65,3,0)</f>
        <v>16</v>
      </c>
      <c r="F28" s="8">
        <v>86.256500000000003</v>
      </c>
      <c r="G28" s="6">
        <f>VLOOKUP(C28,[1]Sheet1!$D$1:$F$65,3,0)</f>
        <v>32</v>
      </c>
      <c r="H28" s="6">
        <v>76</v>
      </c>
      <c r="I28" s="8">
        <f t="shared" si="1"/>
        <v>84.029169999999993</v>
      </c>
      <c r="J28" s="14">
        <v>0</v>
      </c>
      <c r="K28" s="14">
        <v>0.25</v>
      </c>
      <c r="L28" s="14">
        <v>1.2</v>
      </c>
      <c r="M28" s="14">
        <v>0</v>
      </c>
      <c r="N28" s="14">
        <f t="shared" si="0"/>
        <v>1.45</v>
      </c>
      <c r="O28" s="8">
        <f>I28+N28</f>
        <v>85.479169999999996</v>
      </c>
      <c r="P28" s="6">
        <v>27</v>
      </c>
    </row>
    <row r="29" spans="1:16" x14ac:dyDescent="0.25">
      <c r="A29" s="6" t="s">
        <v>65</v>
      </c>
      <c r="B29" s="7" t="s">
        <v>84</v>
      </c>
      <c r="C29" s="6" t="s">
        <v>85</v>
      </c>
      <c r="D29" s="8">
        <v>75.788700000000006</v>
      </c>
      <c r="E29" s="6">
        <f>VLOOKUP(C29,[1]Sheet1!$A$1:$C$65,3,0)</f>
        <v>35</v>
      </c>
      <c r="F29" s="8">
        <v>83.154700000000005</v>
      </c>
      <c r="G29" s="6">
        <f>VLOOKUP(C29,[1]Sheet1!$D$1:$F$65,3,0)</f>
        <v>56</v>
      </c>
      <c r="H29" s="6">
        <v>84</v>
      </c>
      <c r="I29" s="8">
        <f t="shared" si="1"/>
        <v>78.819630000000018</v>
      </c>
      <c r="J29" s="14">
        <v>0</v>
      </c>
      <c r="K29" s="14">
        <v>0.5</v>
      </c>
      <c r="L29" s="14">
        <v>4.9000000000000004</v>
      </c>
      <c r="M29" s="14">
        <v>0</v>
      </c>
      <c r="N29" s="14">
        <f t="shared" si="0"/>
        <v>5.4</v>
      </c>
      <c r="O29" s="8">
        <f>I29+N29</f>
        <v>84.219630000000024</v>
      </c>
      <c r="P29" s="6">
        <v>28</v>
      </c>
    </row>
    <row r="30" spans="1:16" x14ac:dyDescent="0.25">
      <c r="A30" s="6" t="s">
        <v>65</v>
      </c>
      <c r="B30" s="7" t="s">
        <v>72</v>
      </c>
      <c r="C30" s="6" t="s">
        <v>73</v>
      </c>
      <c r="D30" s="8">
        <v>84.126999999999995</v>
      </c>
      <c r="E30" s="6">
        <f>VLOOKUP(C30,[1]Sheet1!$A$1:$C$65,3,0)</f>
        <v>17</v>
      </c>
      <c r="F30" s="8">
        <v>82.758200000000002</v>
      </c>
      <c r="G30" s="6">
        <f>VLOOKUP(C30,[1]Sheet1!$D$1:$F$65,3,0)</f>
        <v>64</v>
      </c>
      <c r="H30" s="6">
        <v>63</v>
      </c>
      <c r="I30" s="8">
        <f t="shared" si="1"/>
        <v>81.603659999999991</v>
      </c>
      <c r="J30" s="14">
        <v>1.9</v>
      </c>
      <c r="K30" s="14">
        <v>0.5</v>
      </c>
      <c r="L30" s="14">
        <v>0</v>
      </c>
      <c r="M30" s="14">
        <v>0</v>
      </c>
      <c r="N30" s="14">
        <f t="shared" si="0"/>
        <v>2.4</v>
      </c>
      <c r="O30" s="8">
        <f>I30+N30</f>
        <v>84.003659999999996</v>
      </c>
      <c r="P30" s="6">
        <v>29</v>
      </c>
    </row>
    <row r="31" spans="1:16" x14ac:dyDescent="0.25">
      <c r="A31" s="6" t="s">
        <v>112</v>
      </c>
      <c r="B31" s="7" t="s">
        <v>131</v>
      </c>
      <c r="C31" s="6" t="s">
        <v>132</v>
      </c>
      <c r="D31" s="8">
        <v>75.276600000000002</v>
      </c>
      <c r="E31" s="6">
        <f>VLOOKUP(C31,[1]Sheet1!$A$1:$C$65,3,0)</f>
        <v>37</v>
      </c>
      <c r="F31" s="8">
        <v>86.664500000000004</v>
      </c>
      <c r="G31" s="6">
        <f>VLOOKUP(C31,[1]Sheet1!$D$1:$F$65,3,0)</f>
        <v>28</v>
      </c>
      <c r="H31" s="6">
        <v>74</v>
      </c>
      <c r="I31" s="8">
        <f t="shared" si="1"/>
        <v>78.565310000000011</v>
      </c>
      <c r="J31" s="14">
        <v>0</v>
      </c>
      <c r="K31" s="14">
        <v>0.25</v>
      </c>
      <c r="L31" s="14">
        <v>5</v>
      </c>
      <c r="M31" s="14">
        <v>0</v>
      </c>
      <c r="N31" s="14">
        <f t="shared" si="0"/>
        <v>5.25</v>
      </c>
      <c r="O31" s="8">
        <f>I31+N31</f>
        <v>83.815310000000011</v>
      </c>
      <c r="P31" s="6">
        <v>30</v>
      </c>
    </row>
    <row r="32" spans="1:16" x14ac:dyDescent="0.25">
      <c r="A32" s="6" t="s">
        <v>16</v>
      </c>
      <c r="B32" s="7" t="s">
        <v>49</v>
      </c>
      <c r="C32" s="6" t="s">
        <v>50</v>
      </c>
      <c r="D32" s="8">
        <v>75.135599999999997</v>
      </c>
      <c r="E32" s="6">
        <f>VLOOKUP(C32,[1]Sheet1!$A$1:$C$65,3,0)</f>
        <v>38</v>
      </c>
      <c r="F32" s="8">
        <v>85.348500000000001</v>
      </c>
      <c r="G32" s="6">
        <f>VLOOKUP(C32,[1]Sheet1!$D$1:$F$65,3,0)</f>
        <v>37</v>
      </c>
      <c r="H32" s="6">
        <v>76</v>
      </c>
      <c r="I32" s="8">
        <f t="shared" si="1"/>
        <v>78.285909999999987</v>
      </c>
      <c r="J32" s="14">
        <v>0.4</v>
      </c>
      <c r="K32" s="14">
        <v>0.5</v>
      </c>
      <c r="L32" s="14">
        <v>3.8</v>
      </c>
      <c r="M32" s="14">
        <v>0</v>
      </c>
      <c r="N32" s="14">
        <f t="shared" si="0"/>
        <v>4.7</v>
      </c>
      <c r="O32" s="8">
        <f>I32+N32</f>
        <v>82.98590999999999</v>
      </c>
      <c r="P32" s="6">
        <v>31</v>
      </c>
    </row>
    <row r="33" spans="1:16" x14ac:dyDescent="0.25">
      <c r="A33" s="6" t="s">
        <v>112</v>
      </c>
      <c r="B33" s="7" t="s">
        <v>133</v>
      </c>
      <c r="C33" s="6" t="s">
        <v>134</v>
      </c>
      <c r="D33" s="8">
        <v>75.968299999999999</v>
      </c>
      <c r="E33" s="6">
        <f>VLOOKUP(C33,[1]Sheet1!$A$1:$C$65,3,0)</f>
        <v>32</v>
      </c>
      <c r="F33" s="8">
        <v>87.689499999999995</v>
      </c>
      <c r="G33" s="6">
        <f>VLOOKUP(C33,[1]Sheet1!$D$1:$F$65,3,0)</f>
        <v>16</v>
      </c>
      <c r="H33" s="6">
        <v>82</v>
      </c>
      <c r="I33" s="8">
        <f t="shared" si="1"/>
        <v>80.087829999999997</v>
      </c>
      <c r="J33" s="14">
        <v>0</v>
      </c>
      <c r="K33" s="14">
        <v>0.25</v>
      </c>
      <c r="L33" s="14">
        <v>1.2</v>
      </c>
      <c r="M33" s="14">
        <v>0</v>
      </c>
      <c r="N33" s="14">
        <f t="shared" si="0"/>
        <v>1.45</v>
      </c>
      <c r="O33" s="8">
        <f>I33+N33</f>
        <v>81.53783</v>
      </c>
      <c r="P33" s="6">
        <v>32</v>
      </c>
    </row>
    <row r="34" spans="1:16" x14ac:dyDescent="0.25">
      <c r="A34" s="6" t="s">
        <v>16</v>
      </c>
      <c r="B34" s="7" t="s">
        <v>43</v>
      </c>
      <c r="C34" s="6" t="s">
        <v>44</v>
      </c>
      <c r="D34" s="8">
        <v>75.578999999999994</v>
      </c>
      <c r="E34" s="6">
        <f>VLOOKUP(C34,[1]Sheet1!$A$1:$C$65,3,0)</f>
        <v>36</v>
      </c>
      <c r="F34" s="8">
        <v>87.197999999999993</v>
      </c>
      <c r="G34" s="6">
        <f>VLOOKUP(C34,[1]Sheet1!$D$1:$F$65,3,0)</f>
        <v>23</v>
      </c>
      <c r="H34" s="6">
        <v>61</v>
      </c>
      <c r="I34" s="8">
        <f t="shared" si="1"/>
        <v>77.606799999999993</v>
      </c>
      <c r="J34" s="14">
        <v>0</v>
      </c>
      <c r="K34" s="14">
        <v>0</v>
      </c>
      <c r="L34" s="14">
        <v>3.8</v>
      </c>
      <c r="M34" s="14">
        <v>0</v>
      </c>
      <c r="N34" s="14">
        <f t="shared" si="0"/>
        <v>3.8</v>
      </c>
      <c r="O34" s="8">
        <f>I34+N34</f>
        <v>81.40679999999999</v>
      </c>
      <c r="P34" s="6">
        <v>33</v>
      </c>
    </row>
    <row r="35" spans="1:16" x14ac:dyDescent="0.25">
      <c r="A35" s="6" t="s">
        <v>112</v>
      </c>
      <c r="B35" s="7" t="s">
        <v>129</v>
      </c>
      <c r="C35" s="6" t="s">
        <v>130</v>
      </c>
      <c r="D35" s="8">
        <v>73.955100000000002</v>
      </c>
      <c r="E35" s="6">
        <f>VLOOKUP(C35,[1]Sheet1!$A$1:$C$65,3,0)</f>
        <v>42</v>
      </c>
      <c r="F35" s="8">
        <v>89.732600000000005</v>
      </c>
      <c r="G35" s="6">
        <f>VLOOKUP(C35,[1]Sheet1!$D$1:$F$65,3,0)</f>
        <v>6</v>
      </c>
      <c r="H35" s="6">
        <v>78</v>
      </c>
      <c r="I35" s="8">
        <f t="shared" si="1"/>
        <v>79.092839999999995</v>
      </c>
      <c r="J35" s="14">
        <v>0.8</v>
      </c>
      <c r="K35" s="14">
        <v>0</v>
      </c>
      <c r="L35" s="14">
        <v>1.2</v>
      </c>
      <c r="M35" s="14">
        <v>0</v>
      </c>
      <c r="N35" s="14">
        <f t="shared" si="0"/>
        <v>2</v>
      </c>
      <c r="O35" s="8">
        <f>I35+N35</f>
        <v>81.092839999999995</v>
      </c>
      <c r="P35" s="6">
        <v>34</v>
      </c>
    </row>
    <row r="36" spans="1:16" x14ac:dyDescent="0.25">
      <c r="A36" s="6" t="s">
        <v>112</v>
      </c>
      <c r="B36" s="7" t="s">
        <v>139</v>
      </c>
      <c r="C36" s="6" t="s">
        <v>140</v>
      </c>
      <c r="D36" s="8">
        <v>70.927300000000002</v>
      </c>
      <c r="E36" s="6">
        <f>VLOOKUP(C36,[1]Sheet1!$A$1:$C$65,3,0)</f>
        <v>51</v>
      </c>
      <c r="F36" s="8">
        <v>86.664500000000004</v>
      </c>
      <c r="G36" s="6">
        <f>VLOOKUP(C36,[1]Sheet1!$D$1:$F$65,3,0)</f>
        <v>29</v>
      </c>
      <c r="H36" s="6">
        <v>67</v>
      </c>
      <c r="I36" s="8">
        <f t="shared" si="1"/>
        <v>75.25573</v>
      </c>
      <c r="J36" s="14">
        <v>0</v>
      </c>
      <c r="K36" s="14">
        <v>0</v>
      </c>
      <c r="L36" s="14">
        <v>5.6</v>
      </c>
      <c r="M36" s="14">
        <v>0</v>
      </c>
      <c r="N36" s="14">
        <f t="shared" si="0"/>
        <v>5.6</v>
      </c>
      <c r="O36" s="8">
        <f>I36+N36</f>
        <v>80.855729999999994</v>
      </c>
      <c r="P36" s="6">
        <v>35</v>
      </c>
    </row>
    <row r="37" spans="1:16" x14ac:dyDescent="0.25">
      <c r="A37" s="6" t="s">
        <v>16</v>
      </c>
      <c r="B37" s="7" t="s">
        <v>53</v>
      </c>
      <c r="C37" s="6" t="s">
        <v>54</v>
      </c>
      <c r="D37" s="8">
        <v>71.8095</v>
      </c>
      <c r="E37" s="6">
        <f>VLOOKUP(C37,[1]Sheet1!$A$1:$C$65,3,0)</f>
        <v>49</v>
      </c>
      <c r="F37" s="8">
        <v>87.132000000000005</v>
      </c>
      <c r="G37" s="6">
        <f>VLOOKUP(C37,[1]Sheet1!$D$1:$F$65,3,0)</f>
        <v>25</v>
      </c>
      <c r="H37" s="6">
        <v>74</v>
      </c>
      <c r="I37" s="8">
        <f t="shared" si="1"/>
        <v>76.62530000000001</v>
      </c>
      <c r="J37" s="14">
        <v>0</v>
      </c>
      <c r="K37" s="14">
        <v>0</v>
      </c>
      <c r="L37" s="14">
        <v>3.8</v>
      </c>
      <c r="M37" s="14">
        <v>0</v>
      </c>
      <c r="N37" s="14">
        <f t="shared" si="0"/>
        <v>3.8</v>
      </c>
      <c r="O37" s="8">
        <f>I37+N37</f>
        <v>80.425300000000007</v>
      </c>
      <c r="P37" s="6">
        <v>36</v>
      </c>
    </row>
    <row r="38" spans="1:16" x14ac:dyDescent="0.25">
      <c r="A38" s="6" t="s">
        <v>65</v>
      </c>
      <c r="B38" s="7" t="s">
        <v>80</v>
      </c>
      <c r="C38" s="6" t="s">
        <v>81</v>
      </c>
      <c r="D38" s="8">
        <v>79.381</v>
      </c>
      <c r="E38" s="6">
        <f>VLOOKUP(C38,[1]Sheet1!$A$1:$C$65,3,0)</f>
        <v>27</v>
      </c>
      <c r="F38" s="8">
        <v>83.594800000000006</v>
      </c>
      <c r="G38" s="6">
        <f>VLOOKUP(C38,[1]Sheet1!$D$1:$F$65,3,0)</f>
        <v>42</v>
      </c>
      <c r="H38" s="6">
        <v>73</v>
      </c>
      <c r="I38" s="8">
        <f t="shared" si="1"/>
        <v>80.007040000000003</v>
      </c>
      <c r="J38" s="14">
        <v>0.4</v>
      </c>
      <c r="K38" s="14">
        <v>0</v>
      </c>
      <c r="L38" s="14">
        <v>0</v>
      </c>
      <c r="M38" s="14">
        <v>0</v>
      </c>
      <c r="N38" s="14">
        <f t="shared" si="0"/>
        <v>0.4</v>
      </c>
      <c r="O38" s="8">
        <f>I38+N38</f>
        <v>80.407040000000009</v>
      </c>
      <c r="P38" s="6">
        <v>37</v>
      </c>
    </row>
    <row r="39" spans="1:16" x14ac:dyDescent="0.25">
      <c r="A39" s="6" t="s">
        <v>65</v>
      </c>
      <c r="B39" s="7" t="s">
        <v>86</v>
      </c>
      <c r="C39" s="6" t="s">
        <v>87</v>
      </c>
      <c r="D39" s="8">
        <v>81.176500000000004</v>
      </c>
      <c r="E39" s="6">
        <f>VLOOKUP(C39,[1]Sheet1!$A$1:$C$65,3,0)</f>
        <v>24</v>
      </c>
      <c r="F39" s="8">
        <v>82.954400000000007</v>
      </c>
      <c r="G39" s="6">
        <f>VLOOKUP(C39,[1]Sheet1!$D$1:$F$65,3,0)</f>
        <v>61</v>
      </c>
      <c r="H39" s="6">
        <v>67</v>
      </c>
      <c r="I39" s="8">
        <f t="shared" si="1"/>
        <v>80.29222</v>
      </c>
      <c r="J39" s="14">
        <v>0</v>
      </c>
      <c r="K39" s="14">
        <v>0</v>
      </c>
      <c r="L39" s="14">
        <v>0</v>
      </c>
      <c r="M39" s="14">
        <v>0</v>
      </c>
      <c r="N39" s="14">
        <f t="shared" si="0"/>
        <v>0</v>
      </c>
      <c r="O39" s="8">
        <f>I39+N39</f>
        <v>80.29222</v>
      </c>
      <c r="P39" s="6">
        <v>38</v>
      </c>
    </row>
    <row r="40" spans="1:16" x14ac:dyDescent="0.25">
      <c r="A40" s="6" t="s">
        <v>65</v>
      </c>
      <c r="B40" s="7" t="s">
        <v>68</v>
      </c>
      <c r="C40" s="6" t="s">
        <v>69</v>
      </c>
      <c r="D40" s="8">
        <v>90.108099999999993</v>
      </c>
      <c r="E40" s="6">
        <f>VLOOKUP(C40,[1]Sheet1!$A$1:$C$65,3,0)</f>
        <v>3</v>
      </c>
      <c r="F40" s="8">
        <v>83.631200000000007</v>
      </c>
      <c r="G40" s="6">
        <f>VLOOKUP(C40,[1]Sheet1!$D$1:$F$65,3,0)</f>
        <v>40</v>
      </c>
      <c r="H40" s="6">
        <v>0</v>
      </c>
      <c r="I40" s="8">
        <f t="shared" si="1"/>
        <v>79.154219999999995</v>
      </c>
      <c r="J40" s="14">
        <v>0.6</v>
      </c>
      <c r="K40" s="14">
        <v>0</v>
      </c>
      <c r="L40" s="14">
        <v>0</v>
      </c>
      <c r="M40" s="14">
        <v>0</v>
      </c>
      <c r="N40" s="14">
        <f t="shared" si="0"/>
        <v>0.6</v>
      </c>
      <c r="O40" s="8">
        <f>I40+N40</f>
        <v>79.754219999999989</v>
      </c>
      <c r="P40" s="6">
        <v>39</v>
      </c>
    </row>
    <row r="41" spans="1:16" x14ac:dyDescent="0.25">
      <c r="A41" s="6" t="s">
        <v>65</v>
      </c>
      <c r="B41" s="7" t="s">
        <v>102</v>
      </c>
      <c r="C41" s="6" t="s">
        <v>103</v>
      </c>
      <c r="D41" s="8">
        <v>72.647099999999995</v>
      </c>
      <c r="E41" s="6">
        <f>VLOOKUP(C41,[1]Sheet1!$A$1:$C$65,3,0)</f>
        <v>47</v>
      </c>
      <c r="F41" s="8">
        <v>83.108199999999997</v>
      </c>
      <c r="G41" s="6">
        <f>VLOOKUP(C41,[1]Sheet1!$D$1:$F$65,3,0)</f>
        <v>58</v>
      </c>
      <c r="H41" s="6">
        <v>67</v>
      </c>
      <c r="I41" s="8">
        <f t="shared" si="1"/>
        <v>75.22072</v>
      </c>
      <c r="J41" s="14">
        <v>0</v>
      </c>
      <c r="K41" s="14">
        <v>0</v>
      </c>
      <c r="L41" s="14">
        <v>3.8</v>
      </c>
      <c r="M41" s="14">
        <v>0</v>
      </c>
      <c r="N41" s="14">
        <f t="shared" si="0"/>
        <v>3.8</v>
      </c>
      <c r="O41" s="8">
        <f>I41+N41</f>
        <v>79.020719999999997</v>
      </c>
      <c r="P41" s="6">
        <v>40</v>
      </c>
    </row>
    <row r="42" spans="1:16" x14ac:dyDescent="0.25">
      <c r="A42" s="6" t="s">
        <v>16</v>
      </c>
      <c r="B42" s="7" t="s">
        <v>59</v>
      </c>
      <c r="C42" s="6" t="s">
        <v>60</v>
      </c>
      <c r="D42" s="8">
        <v>73.271199999999993</v>
      </c>
      <c r="E42" s="6">
        <f>VLOOKUP(C42,[1]Sheet1!$A$1:$C$65,3,0)</f>
        <v>44</v>
      </c>
      <c r="F42" s="8">
        <v>88.415499999999994</v>
      </c>
      <c r="G42" s="6">
        <f>VLOOKUP(C42,[1]Sheet1!$D$1:$F$65,3,0)</f>
        <v>13</v>
      </c>
      <c r="H42" s="6">
        <v>82</v>
      </c>
      <c r="I42" s="8">
        <f t="shared" si="1"/>
        <v>78.687370000000001</v>
      </c>
      <c r="J42" s="14">
        <v>0</v>
      </c>
      <c r="K42" s="14">
        <v>0.25</v>
      </c>
      <c r="L42" s="14">
        <v>0</v>
      </c>
      <c r="M42" s="14">
        <v>0</v>
      </c>
      <c r="N42" s="14">
        <f t="shared" si="0"/>
        <v>0.25</v>
      </c>
      <c r="O42" s="8">
        <f>I42+N42</f>
        <v>78.937370000000001</v>
      </c>
      <c r="P42" s="6">
        <v>41</v>
      </c>
    </row>
    <row r="43" spans="1:16" x14ac:dyDescent="0.25">
      <c r="A43" s="6" t="s">
        <v>16</v>
      </c>
      <c r="B43" s="7" t="s">
        <v>47</v>
      </c>
      <c r="C43" s="6" t="s">
        <v>48</v>
      </c>
      <c r="D43" s="8">
        <v>78.243700000000004</v>
      </c>
      <c r="E43" s="6">
        <f>VLOOKUP(C43,[1]Sheet1!$A$1:$C$65,3,0)</f>
        <v>30</v>
      </c>
      <c r="F43" s="8">
        <v>83.379499999999993</v>
      </c>
      <c r="G43" s="6">
        <f>VLOOKUP(C43,[1]Sheet1!$D$1:$F$65,3,0)</f>
        <v>49</v>
      </c>
      <c r="H43" s="6">
        <v>61</v>
      </c>
      <c r="I43" s="8">
        <f t="shared" si="1"/>
        <v>78.060069999999996</v>
      </c>
      <c r="J43" s="14">
        <v>0</v>
      </c>
      <c r="K43" s="14">
        <v>0</v>
      </c>
      <c r="L43" s="14">
        <v>0</v>
      </c>
      <c r="M43" s="14">
        <v>0</v>
      </c>
      <c r="N43" s="14">
        <f t="shared" si="0"/>
        <v>0</v>
      </c>
      <c r="O43" s="8">
        <f>I43+N43</f>
        <v>78.060069999999996</v>
      </c>
      <c r="P43" s="6">
        <v>42</v>
      </c>
    </row>
    <row r="44" spans="1:16" x14ac:dyDescent="0.25">
      <c r="A44" s="6" t="s">
        <v>65</v>
      </c>
      <c r="B44" s="7" t="s">
        <v>98</v>
      </c>
      <c r="C44" s="6" t="s">
        <v>99</v>
      </c>
      <c r="D44" s="8">
        <v>70.2727</v>
      </c>
      <c r="E44" s="6">
        <f>VLOOKUP(C44,[1]Sheet1!$A$1:$C$65,3,0)</f>
        <v>53</v>
      </c>
      <c r="F44" s="8">
        <v>83.273600000000002</v>
      </c>
      <c r="G44" s="6">
        <f>VLOOKUP(C44,[1]Sheet1!$D$1:$F$65,3,0)</f>
        <v>52</v>
      </c>
      <c r="H44" s="6">
        <v>68</v>
      </c>
      <c r="I44" s="8">
        <f t="shared" si="1"/>
        <v>73.945700000000002</v>
      </c>
      <c r="J44" s="14">
        <v>0.3</v>
      </c>
      <c r="K44" s="14">
        <v>0</v>
      </c>
      <c r="L44" s="14">
        <v>3.8</v>
      </c>
      <c r="M44" s="14">
        <v>0</v>
      </c>
      <c r="N44" s="14">
        <f t="shared" si="0"/>
        <v>4.0999999999999996</v>
      </c>
      <c r="O44" s="8">
        <f>I44+N44</f>
        <v>78.045699999999997</v>
      </c>
      <c r="P44" s="6">
        <v>43</v>
      </c>
    </row>
    <row r="45" spans="1:16" x14ac:dyDescent="0.25">
      <c r="A45" s="6" t="s">
        <v>65</v>
      </c>
      <c r="B45" s="7" t="s">
        <v>90</v>
      </c>
      <c r="C45" s="6" t="s">
        <v>91</v>
      </c>
      <c r="D45" s="8">
        <v>78.2667</v>
      </c>
      <c r="E45" s="6">
        <f>VLOOKUP(C45,[1]Sheet1!$A$1:$C$65,3,0)</f>
        <v>29</v>
      </c>
      <c r="F45" s="8">
        <v>82.954400000000007</v>
      </c>
      <c r="G45" s="6">
        <f>VLOOKUP(C45,[1]Sheet1!$D$1:$F$65,3,0)</f>
        <v>62</v>
      </c>
      <c r="H45" s="6">
        <v>61</v>
      </c>
      <c r="I45" s="8">
        <f t="shared" si="1"/>
        <v>77.946339999999992</v>
      </c>
      <c r="J45" s="14">
        <v>0</v>
      </c>
      <c r="K45" s="14">
        <v>0</v>
      </c>
      <c r="L45" s="14">
        <v>0</v>
      </c>
      <c r="M45" s="14">
        <v>0</v>
      </c>
      <c r="N45" s="14">
        <f t="shared" si="0"/>
        <v>0</v>
      </c>
      <c r="O45" s="8">
        <f>I45+N45</f>
        <v>77.946339999999992</v>
      </c>
      <c r="P45" s="6">
        <v>44</v>
      </c>
    </row>
    <row r="46" spans="1:16" x14ac:dyDescent="0.25">
      <c r="A46" s="6" t="s">
        <v>16</v>
      </c>
      <c r="B46" s="7" t="s">
        <v>55</v>
      </c>
      <c r="C46" s="6" t="s">
        <v>56</v>
      </c>
      <c r="D46" s="8">
        <v>75.850999999999999</v>
      </c>
      <c r="E46" s="6">
        <f>VLOOKUP(C46,[1]Sheet1!$A$1:$C$65,3,0)</f>
        <v>33</v>
      </c>
      <c r="F46" s="8">
        <v>83.551000000000002</v>
      </c>
      <c r="G46" s="6">
        <f>VLOOKUP(C46,[1]Sheet1!$D$1:$F$65,3,0)</f>
        <v>46</v>
      </c>
      <c r="H46" s="6">
        <v>69</v>
      </c>
      <c r="I46" s="8">
        <f t="shared" si="1"/>
        <v>77.475899999999996</v>
      </c>
      <c r="J46" s="14">
        <v>0</v>
      </c>
      <c r="K46" s="14">
        <v>0.25</v>
      </c>
      <c r="L46" s="14">
        <v>0</v>
      </c>
      <c r="M46" s="14">
        <v>0</v>
      </c>
      <c r="N46" s="14">
        <f t="shared" si="0"/>
        <v>0.25</v>
      </c>
      <c r="O46" s="8">
        <f>I46+N46</f>
        <v>77.725899999999996</v>
      </c>
      <c r="P46" s="6">
        <v>45</v>
      </c>
    </row>
    <row r="47" spans="1:16" x14ac:dyDescent="0.25">
      <c r="A47" s="6" t="s">
        <v>16</v>
      </c>
      <c r="B47" s="7" t="s">
        <v>45</v>
      </c>
      <c r="C47" s="6" t="s">
        <v>46</v>
      </c>
      <c r="D47" s="8">
        <v>71.984099999999998</v>
      </c>
      <c r="E47" s="6">
        <f>VLOOKUP(C47,[1]Sheet1!$A$1:$C$65,3,0)</f>
        <v>48</v>
      </c>
      <c r="F47" s="8">
        <v>87.165000000000006</v>
      </c>
      <c r="G47" s="6">
        <f>VLOOKUP(C47,[1]Sheet1!$D$1:$F$65,3,0)</f>
        <v>24</v>
      </c>
      <c r="H47" s="6">
        <v>82</v>
      </c>
      <c r="I47" s="8">
        <f t="shared" si="1"/>
        <v>77.539959999999994</v>
      </c>
      <c r="J47" s="14">
        <v>0</v>
      </c>
      <c r="K47" s="14">
        <v>0</v>
      </c>
      <c r="L47" s="14">
        <v>0</v>
      </c>
      <c r="M47" s="14">
        <v>0</v>
      </c>
      <c r="N47" s="14">
        <f t="shared" si="0"/>
        <v>0</v>
      </c>
      <c r="O47" s="8">
        <f>I47+N47</f>
        <v>77.539959999999994</v>
      </c>
      <c r="P47" s="6">
        <v>46</v>
      </c>
    </row>
    <row r="48" spans="1:16" x14ac:dyDescent="0.25">
      <c r="A48" s="6" t="s">
        <v>16</v>
      </c>
      <c r="B48" s="7" t="s">
        <v>63</v>
      </c>
      <c r="C48" s="6" t="s">
        <v>64</v>
      </c>
      <c r="D48" s="8">
        <v>70.581999999999994</v>
      </c>
      <c r="E48" s="6">
        <f>VLOOKUP(C48,[1]Sheet1!$A$1:$C$65,3,0)</f>
        <v>52</v>
      </c>
      <c r="F48" s="8">
        <v>83.36</v>
      </c>
      <c r="G48" s="6">
        <f>VLOOKUP(C48,[1]Sheet1!$D$1:$F$65,3,0)</f>
        <v>51</v>
      </c>
      <c r="H48" s="6">
        <v>62</v>
      </c>
      <c r="I48" s="8">
        <f t="shared" si="1"/>
        <v>73.557199999999995</v>
      </c>
      <c r="J48" s="14">
        <v>0</v>
      </c>
      <c r="K48" s="14">
        <v>0</v>
      </c>
      <c r="L48" s="14">
        <v>3.8</v>
      </c>
      <c r="M48" s="14">
        <v>0</v>
      </c>
      <c r="N48" s="14">
        <f t="shared" si="0"/>
        <v>3.8</v>
      </c>
      <c r="O48" s="8">
        <f>I48+N48</f>
        <v>77.357199999999992</v>
      </c>
      <c r="P48" s="6">
        <v>47</v>
      </c>
    </row>
    <row r="49" spans="1:16" x14ac:dyDescent="0.25">
      <c r="A49" s="6" t="s">
        <v>65</v>
      </c>
      <c r="B49" s="7" t="s">
        <v>82</v>
      </c>
      <c r="C49" s="6" t="s">
        <v>83</v>
      </c>
      <c r="D49" s="8">
        <v>74.823499999999996</v>
      </c>
      <c r="E49" s="6">
        <f>VLOOKUP(C49,[1]Sheet1!$A$1:$C$65,3,0)</f>
        <v>40</v>
      </c>
      <c r="F49" s="8">
        <v>83.144599999999997</v>
      </c>
      <c r="G49" s="6">
        <f>VLOOKUP(C49,[1]Sheet1!$D$1:$F$65,3,0)</f>
        <v>57</v>
      </c>
      <c r="H49" s="6">
        <v>74</v>
      </c>
      <c r="I49" s="8">
        <f t="shared" si="1"/>
        <v>77.237480000000005</v>
      </c>
      <c r="J49" s="14">
        <v>0</v>
      </c>
      <c r="K49" s="14">
        <v>0</v>
      </c>
      <c r="L49" s="14">
        <v>0</v>
      </c>
      <c r="M49" s="14">
        <v>0</v>
      </c>
      <c r="N49" s="14">
        <f t="shared" si="0"/>
        <v>0</v>
      </c>
      <c r="O49" s="8">
        <f>I49+N49</f>
        <v>77.237480000000005</v>
      </c>
      <c r="P49" s="6">
        <v>48</v>
      </c>
    </row>
    <row r="50" spans="1:16" x14ac:dyDescent="0.25">
      <c r="A50" s="6" t="s">
        <v>65</v>
      </c>
      <c r="B50" s="7" t="s">
        <v>100</v>
      </c>
      <c r="C50" s="6" t="s">
        <v>101</v>
      </c>
      <c r="D50" s="8">
        <v>70.021299999999997</v>
      </c>
      <c r="E50" s="6">
        <f>VLOOKUP(C50,[1]Sheet1!$A$1:$C$65,3,0)</f>
        <v>55</v>
      </c>
      <c r="F50" s="8">
        <v>82.990700000000004</v>
      </c>
      <c r="G50" s="6">
        <f>VLOOKUP(C50,[1]Sheet1!$D$1:$F$65,3,0)</f>
        <v>60</v>
      </c>
      <c r="H50" s="6">
        <v>60</v>
      </c>
      <c r="I50" s="8">
        <f t="shared" si="1"/>
        <v>72.909989999999993</v>
      </c>
      <c r="J50" s="14">
        <v>0</v>
      </c>
      <c r="K50" s="14">
        <v>0</v>
      </c>
      <c r="L50" s="14">
        <v>3.8</v>
      </c>
      <c r="M50" s="14">
        <v>0</v>
      </c>
      <c r="N50" s="14">
        <f t="shared" si="0"/>
        <v>3.8</v>
      </c>
      <c r="O50" s="8">
        <f>I50+N50</f>
        <v>76.709989999999991</v>
      </c>
      <c r="P50" s="6">
        <v>49</v>
      </c>
    </row>
    <row r="51" spans="1:16" x14ac:dyDescent="0.25">
      <c r="A51" s="6" t="s">
        <v>16</v>
      </c>
      <c r="B51" s="7" t="s">
        <v>51</v>
      </c>
      <c r="C51" s="6" t="s">
        <v>52</v>
      </c>
      <c r="D51" s="8">
        <v>75.057699999999997</v>
      </c>
      <c r="E51" s="6">
        <f>VLOOKUP(C51,[1]Sheet1!$A$1:$C$65,3,0)</f>
        <v>39</v>
      </c>
      <c r="F51" s="8">
        <v>83.551000000000002</v>
      </c>
      <c r="G51" s="6">
        <f>VLOOKUP(C51,[1]Sheet1!$D$1:$F$65,3,0)</f>
        <v>45</v>
      </c>
      <c r="H51" s="6">
        <v>63</v>
      </c>
      <c r="I51" s="8">
        <f t="shared" si="1"/>
        <v>76.399919999999995</v>
      </c>
      <c r="J51" s="14">
        <v>0</v>
      </c>
      <c r="K51" s="14">
        <v>0.25</v>
      </c>
      <c r="L51" s="14">
        <v>0</v>
      </c>
      <c r="M51" s="14">
        <v>0</v>
      </c>
      <c r="N51" s="14">
        <f t="shared" si="0"/>
        <v>0.25</v>
      </c>
      <c r="O51" s="8">
        <f>I51+N51</f>
        <v>76.649919999999995</v>
      </c>
      <c r="P51" s="6">
        <v>50</v>
      </c>
    </row>
    <row r="52" spans="1:16" x14ac:dyDescent="0.25">
      <c r="A52" s="6" t="s">
        <v>65</v>
      </c>
      <c r="B52" s="7" t="s">
        <v>96</v>
      </c>
      <c r="C52" s="6" t="s">
        <v>97</v>
      </c>
      <c r="D52" s="8">
        <v>72.793700000000001</v>
      </c>
      <c r="E52" s="6">
        <f>VLOOKUP(C52,[1]Sheet1!$A$1:$C$65,3,0)</f>
        <v>46</v>
      </c>
      <c r="F52" s="8">
        <v>82.154700000000005</v>
      </c>
      <c r="G52" s="6">
        <f>VLOOKUP(C52,[1]Sheet1!$D$1:$F$65,3,0)</f>
        <v>65</v>
      </c>
      <c r="H52" s="6">
        <v>83</v>
      </c>
      <c r="I52" s="8">
        <f t="shared" si="1"/>
        <v>76.622630000000001</v>
      </c>
      <c r="J52" s="14">
        <v>0</v>
      </c>
      <c r="K52" s="14">
        <v>0</v>
      </c>
      <c r="L52" s="14">
        <v>0</v>
      </c>
      <c r="M52" s="14">
        <v>0</v>
      </c>
      <c r="N52" s="14">
        <f t="shared" si="0"/>
        <v>0</v>
      </c>
      <c r="O52" s="8">
        <f>I52+N52</f>
        <v>76.622630000000001</v>
      </c>
      <c r="P52" s="6">
        <v>51</v>
      </c>
    </row>
    <row r="53" spans="1:16" x14ac:dyDescent="0.25">
      <c r="A53" s="6" t="s">
        <v>65</v>
      </c>
      <c r="B53" s="7" t="s">
        <v>94</v>
      </c>
      <c r="C53" s="6" t="s">
        <v>95</v>
      </c>
      <c r="D53" s="8">
        <v>73.568600000000004</v>
      </c>
      <c r="E53" s="6">
        <f>VLOOKUP(C53,[1]Sheet1!$A$1:$C$65,3,0)</f>
        <v>43</v>
      </c>
      <c r="F53" s="8">
        <v>83.008200000000002</v>
      </c>
      <c r="G53" s="6">
        <f>VLOOKUP(C53,[1]Sheet1!$D$1:$F$65,3,0)</f>
        <v>59</v>
      </c>
      <c r="H53" s="6">
        <v>70</v>
      </c>
      <c r="I53" s="8">
        <f t="shared" si="1"/>
        <v>76.043620000000004</v>
      </c>
      <c r="J53" s="14">
        <v>0</v>
      </c>
      <c r="K53" s="14">
        <v>0.5</v>
      </c>
      <c r="L53" s="14">
        <v>0</v>
      </c>
      <c r="M53" s="14">
        <v>0</v>
      </c>
      <c r="N53" s="14">
        <f t="shared" si="0"/>
        <v>0.5</v>
      </c>
      <c r="O53" s="8">
        <f>I53+N53</f>
        <v>76.543620000000004</v>
      </c>
      <c r="P53" s="6">
        <v>52</v>
      </c>
    </row>
    <row r="54" spans="1:16" x14ac:dyDescent="0.25">
      <c r="A54" s="6" t="s">
        <v>65</v>
      </c>
      <c r="B54" s="7" t="s">
        <v>92</v>
      </c>
      <c r="C54" s="6" t="s">
        <v>93</v>
      </c>
      <c r="D54" s="8">
        <v>77.254199999999997</v>
      </c>
      <c r="E54" s="6">
        <f>VLOOKUP(C54,[1]Sheet1!$A$1:$C$65,3,0)</f>
        <v>31</v>
      </c>
      <c r="F54" s="8">
        <v>83.200900000000004</v>
      </c>
      <c r="G54" s="6">
        <f>VLOOKUP(C54,[1]Sheet1!$D$1:$F$65,3,0)</f>
        <v>54</v>
      </c>
      <c r="H54" s="6">
        <v>52</v>
      </c>
      <c r="I54" s="8">
        <f t="shared" si="1"/>
        <v>76.51279000000001</v>
      </c>
      <c r="J54" s="14">
        <v>0</v>
      </c>
      <c r="K54" s="14">
        <v>0</v>
      </c>
      <c r="L54" s="14">
        <v>0</v>
      </c>
      <c r="M54" s="14">
        <v>0</v>
      </c>
      <c r="N54" s="14">
        <f t="shared" si="0"/>
        <v>0</v>
      </c>
      <c r="O54" s="8">
        <f>I54+N54</f>
        <v>76.51279000000001</v>
      </c>
      <c r="P54" s="6">
        <v>53</v>
      </c>
    </row>
    <row r="55" spans="1:16" x14ac:dyDescent="0.25">
      <c r="A55" s="6" t="s">
        <v>112</v>
      </c>
      <c r="B55" s="7" t="s">
        <v>135</v>
      </c>
      <c r="C55" s="6" t="s">
        <v>136</v>
      </c>
      <c r="D55" s="8">
        <v>68.672700000000006</v>
      </c>
      <c r="E55" s="6">
        <f>VLOOKUP(C55,[1]Sheet1!$A$1:$C$65,3,0)</f>
        <v>56</v>
      </c>
      <c r="F55" s="8">
        <v>87.605699999999999</v>
      </c>
      <c r="G55" s="6">
        <f>VLOOKUP(C55,[1]Sheet1!$D$1:$F$65,3,0)</f>
        <v>19</v>
      </c>
      <c r="H55" s="6">
        <v>73</v>
      </c>
      <c r="I55" s="8">
        <f t="shared" si="1"/>
        <v>74.785330000000002</v>
      </c>
      <c r="J55" s="14">
        <v>0</v>
      </c>
      <c r="K55" s="14">
        <v>0.25</v>
      </c>
      <c r="L55" s="14">
        <v>1.2</v>
      </c>
      <c r="M55" s="14">
        <v>0</v>
      </c>
      <c r="N55" s="14">
        <f t="shared" si="0"/>
        <v>1.45</v>
      </c>
      <c r="O55" s="8">
        <f>I55+N55</f>
        <v>76.235330000000005</v>
      </c>
      <c r="P55" s="6">
        <v>54</v>
      </c>
    </row>
    <row r="56" spans="1:16" x14ac:dyDescent="0.25">
      <c r="A56" s="6" t="s">
        <v>16</v>
      </c>
      <c r="B56" s="7" t="s">
        <v>41</v>
      </c>
      <c r="C56" s="6" t="s">
        <v>42</v>
      </c>
      <c r="D56" s="8">
        <v>74.278999999999996</v>
      </c>
      <c r="E56" s="6">
        <f>VLOOKUP(C56,[1]Sheet1!$A$1:$C$65,3,0)</f>
        <v>41</v>
      </c>
      <c r="F56" s="8">
        <v>83.413499999999999</v>
      </c>
      <c r="G56" s="6">
        <f>VLOOKUP(C56,[1]Sheet1!$D$1:$F$65,3,0)</f>
        <v>47</v>
      </c>
      <c r="H56" s="6">
        <v>62</v>
      </c>
      <c r="I56" s="8">
        <f t="shared" si="1"/>
        <v>75.791449999999998</v>
      </c>
      <c r="J56" s="14">
        <v>0</v>
      </c>
      <c r="K56" s="14">
        <v>0</v>
      </c>
      <c r="L56" s="14">
        <v>0</v>
      </c>
      <c r="M56" s="14">
        <v>0</v>
      </c>
      <c r="N56" s="14">
        <f t="shared" si="0"/>
        <v>0</v>
      </c>
      <c r="O56" s="8">
        <f>I56+N56</f>
        <v>75.791449999999998</v>
      </c>
      <c r="P56" s="6">
        <v>55</v>
      </c>
    </row>
    <row r="57" spans="1:16" x14ac:dyDescent="0.25">
      <c r="A57" s="6" t="s">
        <v>65</v>
      </c>
      <c r="B57" s="7" t="s">
        <v>104</v>
      </c>
      <c r="C57" s="6" t="s">
        <v>105</v>
      </c>
      <c r="D57" s="8">
        <v>71.2</v>
      </c>
      <c r="E57" s="6">
        <f>VLOOKUP(C57,[1]Sheet1!$A$1:$C$65,3,0)</f>
        <v>50</v>
      </c>
      <c r="F57" s="8">
        <v>83.237200000000001</v>
      </c>
      <c r="G57" s="6">
        <f>VLOOKUP(C57,[1]Sheet1!$D$1:$F$65,3,0)</f>
        <v>53</v>
      </c>
      <c r="H57" s="6">
        <v>69</v>
      </c>
      <c r="I57" s="8">
        <f t="shared" si="1"/>
        <v>74.591160000000002</v>
      </c>
      <c r="J57" s="14">
        <v>0</v>
      </c>
      <c r="K57" s="14">
        <v>0</v>
      </c>
      <c r="L57" s="14">
        <v>0</v>
      </c>
      <c r="M57" s="14">
        <v>0</v>
      </c>
      <c r="N57" s="14">
        <f t="shared" si="0"/>
        <v>0</v>
      </c>
      <c r="O57" s="8">
        <f>I57+N57</f>
        <v>74.591160000000002</v>
      </c>
      <c r="P57" s="6">
        <v>56</v>
      </c>
    </row>
    <row r="58" spans="1:16" x14ac:dyDescent="0.25">
      <c r="A58" s="6" t="s">
        <v>112</v>
      </c>
      <c r="B58" s="7" t="s">
        <v>137</v>
      </c>
      <c r="C58" s="6" t="s">
        <v>138</v>
      </c>
      <c r="D58" s="8">
        <v>68.163600000000002</v>
      </c>
      <c r="E58" s="6">
        <f>VLOOKUP(C58,[1]Sheet1!$A$1:$C$65,3,0)</f>
        <v>57</v>
      </c>
      <c r="F58" s="8">
        <v>86.825599999999994</v>
      </c>
      <c r="G58" s="6">
        <f>VLOOKUP(C58,[1]Sheet1!$D$1:$F$65,3,0)</f>
        <v>27</v>
      </c>
      <c r="H58" s="6">
        <v>53</v>
      </c>
      <c r="I58" s="8">
        <f t="shared" si="1"/>
        <v>72.245839999999987</v>
      </c>
      <c r="J58" s="14">
        <v>0</v>
      </c>
      <c r="K58" s="14">
        <v>0.5</v>
      </c>
      <c r="L58" s="14">
        <v>1.2</v>
      </c>
      <c r="M58" s="14">
        <v>0</v>
      </c>
      <c r="N58" s="14">
        <f t="shared" si="0"/>
        <v>1.7</v>
      </c>
      <c r="O58" s="8">
        <f>I58+N58</f>
        <v>73.94583999999999</v>
      </c>
      <c r="P58" s="6">
        <v>57</v>
      </c>
    </row>
    <row r="59" spans="1:16" x14ac:dyDescent="0.25">
      <c r="A59" s="6" t="s">
        <v>112</v>
      </c>
      <c r="B59" s="7" t="s">
        <v>143</v>
      </c>
      <c r="C59" s="6" t="s">
        <v>144</v>
      </c>
      <c r="D59" s="8">
        <v>63.525399999999998</v>
      </c>
      <c r="E59" s="6">
        <f>VLOOKUP(C59,[1]Sheet1!$A$1:$C$65,3,0)</f>
        <v>61</v>
      </c>
      <c r="F59" s="8">
        <v>87.6785</v>
      </c>
      <c r="G59" s="6">
        <f>VLOOKUP(C59,[1]Sheet1!$D$1:$F$65,3,0)</f>
        <v>17</v>
      </c>
      <c r="H59" s="6">
        <v>75</v>
      </c>
      <c r="I59" s="8">
        <f t="shared" si="1"/>
        <v>71.918790000000001</v>
      </c>
      <c r="J59" s="14">
        <v>0</v>
      </c>
      <c r="K59" s="14">
        <v>0.5</v>
      </c>
      <c r="L59" s="14">
        <v>1.2</v>
      </c>
      <c r="M59" s="14">
        <v>0</v>
      </c>
      <c r="N59" s="14">
        <f t="shared" si="0"/>
        <v>1.7</v>
      </c>
      <c r="O59" s="8">
        <f>I59+N59</f>
        <v>73.618790000000004</v>
      </c>
      <c r="P59" s="6">
        <v>58</v>
      </c>
    </row>
    <row r="60" spans="1:16" x14ac:dyDescent="0.25">
      <c r="A60" s="6" t="s">
        <v>16</v>
      </c>
      <c r="B60" s="7" t="s">
        <v>57</v>
      </c>
      <c r="C60" s="6" t="s">
        <v>58</v>
      </c>
      <c r="D60" s="8">
        <v>70.058800000000005</v>
      </c>
      <c r="E60" s="6">
        <f>VLOOKUP(C60,[1]Sheet1!$A$1:$C$65,3,0)</f>
        <v>54</v>
      </c>
      <c r="F60" s="8">
        <v>83.36</v>
      </c>
      <c r="G60" s="6">
        <f>VLOOKUP(C60,[1]Sheet1!$D$1:$F$65,3,0)</f>
        <v>50</v>
      </c>
      <c r="H60" s="6">
        <v>61</v>
      </c>
      <c r="I60" s="8">
        <f t="shared" si="1"/>
        <v>73.14327999999999</v>
      </c>
      <c r="J60" s="14">
        <v>0</v>
      </c>
      <c r="K60" s="14">
        <v>0</v>
      </c>
      <c r="L60" s="14">
        <v>0</v>
      </c>
      <c r="M60" s="14">
        <v>0</v>
      </c>
      <c r="N60" s="14">
        <f t="shared" si="0"/>
        <v>0</v>
      </c>
      <c r="O60" s="8">
        <f>I60+N60</f>
        <v>73.14327999999999</v>
      </c>
      <c r="P60" s="6">
        <v>59</v>
      </c>
    </row>
    <row r="61" spans="1:16" x14ac:dyDescent="0.25">
      <c r="A61" s="6" t="s">
        <v>112</v>
      </c>
      <c r="B61" s="7" t="s">
        <v>145</v>
      </c>
      <c r="C61" s="6" t="s">
        <v>146</v>
      </c>
      <c r="D61" s="8">
        <v>61.710500000000003</v>
      </c>
      <c r="E61" s="6">
        <f>VLOOKUP(C61,[1]Sheet1!$A$1:$C$65,3,0)</f>
        <v>63</v>
      </c>
      <c r="F61" s="8">
        <v>86.162499999999994</v>
      </c>
      <c r="G61" s="6">
        <f>VLOOKUP(C61,[1]Sheet1!$D$1:$F$65,3,0)</f>
        <v>34</v>
      </c>
      <c r="H61" s="6">
        <v>88</v>
      </c>
      <c r="I61" s="8">
        <f t="shared" si="1"/>
        <v>71.675049999999999</v>
      </c>
      <c r="J61" s="14">
        <v>0</v>
      </c>
      <c r="K61" s="14">
        <v>0</v>
      </c>
      <c r="L61" s="14">
        <v>1.2</v>
      </c>
      <c r="M61" s="14">
        <v>0</v>
      </c>
      <c r="N61" s="14">
        <f t="shared" si="0"/>
        <v>1.2</v>
      </c>
      <c r="O61" s="8">
        <f>I61+N61</f>
        <v>72.875050000000002</v>
      </c>
      <c r="P61" s="6">
        <v>60</v>
      </c>
    </row>
    <row r="62" spans="1:16" x14ac:dyDescent="0.25">
      <c r="A62" s="6" t="s">
        <v>16</v>
      </c>
      <c r="B62" s="7" t="s">
        <v>61</v>
      </c>
      <c r="C62" s="6" t="s">
        <v>62</v>
      </c>
      <c r="D62" s="8">
        <v>66.317800000000005</v>
      </c>
      <c r="E62" s="6">
        <f>VLOOKUP(C62,[1]Sheet1!$A$1:$C$65,3,0)</f>
        <v>58</v>
      </c>
      <c r="F62" s="8">
        <v>83.413499999999999</v>
      </c>
      <c r="G62" s="6">
        <f>VLOOKUP(C62,[1]Sheet1!$D$1:$F$65,3,0)</f>
        <v>48</v>
      </c>
      <c r="H62" s="6">
        <v>60</v>
      </c>
      <c r="I62" s="8">
        <f t="shared" si="1"/>
        <v>70.814729999999997</v>
      </c>
      <c r="J62" s="14">
        <v>0</v>
      </c>
      <c r="K62" s="14">
        <v>0</v>
      </c>
      <c r="L62" s="14">
        <v>0</v>
      </c>
      <c r="M62" s="14">
        <v>0</v>
      </c>
      <c r="N62" s="14">
        <f t="shared" si="0"/>
        <v>0</v>
      </c>
      <c r="O62" s="8">
        <f>I62+N62</f>
        <v>70.814729999999997</v>
      </c>
      <c r="P62" s="6">
        <v>61</v>
      </c>
    </row>
    <row r="63" spans="1:16" x14ac:dyDescent="0.25">
      <c r="A63" s="6" t="s">
        <v>65</v>
      </c>
      <c r="B63" s="7" t="s">
        <v>106</v>
      </c>
      <c r="C63" s="6" t="s">
        <v>107</v>
      </c>
      <c r="D63" s="8">
        <v>65.745099999999994</v>
      </c>
      <c r="E63" s="6">
        <f>VLOOKUP(C63,[1]Sheet1!$A$1:$C$65,3,0)</f>
        <v>59</v>
      </c>
      <c r="F63" s="8">
        <v>83.200900000000004</v>
      </c>
      <c r="G63" s="6">
        <f>VLOOKUP(C63,[1]Sheet1!$D$1:$F$65,3,0)</f>
        <v>55</v>
      </c>
      <c r="H63" s="6">
        <v>53</v>
      </c>
      <c r="I63" s="8">
        <f t="shared" si="1"/>
        <v>69.707329999999999</v>
      </c>
      <c r="J63" s="14">
        <v>0</v>
      </c>
      <c r="K63" s="14">
        <v>0</v>
      </c>
      <c r="L63" s="14">
        <v>0</v>
      </c>
      <c r="M63" s="14">
        <v>0</v>
      </c>
      <c r="N63" s="14">
        <f t="shared" si="0"/>
        <v>0</v>
      </c>
      <c r="O63" s="8">
        <f>I63+N63</f>
        <v>69.707329999999999</v>
      </c>
      <c r="P63" s="6">
        <v>62</v>
      </c>
    </row>
    <row r="64" spans="1:16" x14ac:dyDescent="0.25">
      <c r="A64" s="6" t="s">
        <v>65</v>
      </c>
      <c r="B64" s="7" t="s">
        <v>108</v>
      </c>
      <c r="C64" s="6" t="s">
        <v>109</v>
      </c>
      <c r="D64" s="8">
        <v>62.388100000000001</v>
      </c>
      <c r="E64" s="6">
        <f>VLOOKUP(C64,[1]Sheet1!$A$1:$C$65,3,0)</f>
        <v>62</v>
      </c>
      <c r="F64" s="8">
        <v>83.594800000000006</v>
      </c>
      <c r="G64" s="6">
        <f>VLOOKUP(C64,[1]Sheet1!$D$1:$F$65,3,0)</f>
        <v>43</v>
      </c>
      <c r="H64" s="6">
        <v>68</v>
      </c>
      <c r="I64" s="8">
        <f t="shared" si="1"/>
        <v>69.311300000000003</v>
      </c>
      <c r="J64" s="14">
        <v>0</v>
      </c>
      <c r="K64" s="14">
        <v>0</v>
      </c>
      <c r="L64" s="14">
        <v>0</v>
      </c>
      <c r="M64" s="14">
        <v>0</v>
      </c>
      <c r="N64" s="14">
        <f t="shared" si="0"/>
        <v>0</v>
      </c>
      <c r="O64" s="8">
        <f>I64+N64</f>
        <v>69.311300000000003</v>
      </c>
      <c r="P64" s="6">
        <v>63</v>
      </c>
    </row>
    <row r="65" spans="1:16" x14ac:dyDescent="0.25">
      <c r="A65" s="6" t="s">
        <v>65</v>
      </c>
      <c r="B65" s="7" t="s">
        <v>110</v>
      </c>
      <c r="C65" s="6" t="s">
        <v>111</v>
      </c>
      <c r="D65" s="8">
        <v>61.647100000000002</v>
      </c>
      <c r="E65" s="6">
        <f>VLOOKUP(C65,[1]Sheet1!$A$1:$C$65,3,0)</f>
        <v>64</v>
      </c>
      <c r="F65" s="8">
        <v>82.918000000000006</v>
      </c>
      <c r="G65" s="6">
        <f>VLOOKUP(C65,[1]Sheet1!$D$1:$F$65,3,0)</f>
        <v>63</v>
      </c>
      <c r="H65" s="6">
        <v>61</v>
      </c>
      <c r="I65" s="8">
        <f t="shared" si="1"/>
        <v>67.96365999999999</v>
      </c>
      <c r="J65" s="14">
        <v>0</v>
      </c>
      <c r="K65" s="14">
        <v>0</v>
      </c>
      <c r="L65" s="14">
        <v>0</v>
      </c>
      <c r="M65" s="14">
        <v>0</v>
      </c>
      <c r="N65" s="14">
        <f t="shared" si="0"/>
        <v>0</v>
      </c>
      <c r="O65" s="8">
        <f>I65+N65</f>
        <v>67.96365999999999</v>
      </c>
      <c r="P65" s="6">
        <v>64</v>
      </c>
    </row>
    <row r="66" spans="1:16" x14ac:dyDescent="0.25">
      <c r="A66" s="6" t="s">
        <v>112</v>
      </c>
      <c r="B66" s="7" t="s">
        <v>147</v>
      </c>
      <c r="C66" s="6" t="s">
        <v>148</v>
      </c>
      <c r="D66" s="8">
        <v>58.7941</v>
      </c>
      <c r="E66" s="6">
        <f>VLOOKUP(C66,[1]Sheet1!$A$1:$C$65,3,0)</f>
        <v>65</v>
      </c>
      <c r="F66" s="8">
        <v>86.460099999999997</v>
      </c>
      <c r="G66" s="6">
        <f>VLOOKUP(C66,[1]Sheet1!$D$1:$F$65,3,0)</f>
        <v>31</v>
      </c>
      <c r="H66" s="6">
        <v>0</v>
      </c>
      <c r="I66" s="8">
        <f t="shared" si="1"/>
        <v>61.214489999999998</v>
      </c>
      <c r="J66" s="14">
        <v>0</v>
      </c>
      <c r="K66" s="14">
        <v>0</v>
      </c>
      <c r="L66" s="14">
        <v>1.2</v>
      </c>
      <c r="M66" s="14">
        <v>0</v>
      </c>
      <c r="N66" s="14">
        <f t="shared" ref="N66" si="2">SUM(J66:M66)</f>
        <v>1.2</v>
      </c>
      <c r="O66" s="8">
        <f>I66+N66</f>
        <v>62.414490000000001</v>
      </c>
      <c r="P66" s="6">
        <v>65</v>
      </c>
    </row>
  </sheetData>
  <sortState ref="A2:P66">
    <sortCondition descending="1" ref="O2:O66"/>
  </sortState>
  <phoneticPr fontId="2" type="noConversion"/>
  <pageMargins left="0.7" right="0.7" top="0.75" bottom="0.75" header="0.3" footer="0.3"/>
  <pageSetup paperSize="9" orientation="portrait" verticalDpi="0" r:id="rId1"/>
  <ignoredErrors>
    <ignoredError sqref="B2:B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workbookViewId="0">
      <selection activeCell="I9" sqref="I9"/>
    </sheetView>
  </sheetViews>
  <sheetFormatPr defaultRowHeight="13.8" x14ac:dyDescent="0.25"/>
  <cols>
    <col min="1" max="1" width="9.21875" style="11" bestFit="1" customWidth="1"/>
    <col min="2" max="2" width="13.88671875" style="11" bestFit="1" customWidth="1"/>
    <col min="3" max="3" width="7.109375" style="11" bestFit="1" customWidth="1"/>
    <col min="4" max="4" width="8.33203125" style="12" bestFit="1" customWidth="1"/>
    <col min="5" max="5" width="7.44140625" style="11" bestFit="1" customWidth="1"/>
    <col min="6" max="6" width="8.33203125" style="12" bestFit="1" customWidth="1"/>
    <col min="7" max="8" width="7.44140625" style="11" bestFit="1" customWidth="1"/>
    <col min="9" max="9" width="9.44140625" style="12" bestFit="1" customWidth="1"/>
    <col min="10" max="13" width="7.44140625" style="15" bestFit="1" customWidth="1"/>
    <col min="14" max="14" width="9.44140625" style="15" bestFit="1" customWidth="1"/>
    <col min="15" max="15" width="9.44140625" style="12" bestFit="1" customWidth="1"/>
    <col min="16" max="16" width="9.44140625" style="11" bestFit="1" customWidth="1"/>
  </cols>
  <sheetData>
    <row r="1" spans="1:16" ht="46.8" x14ac:dyDescent="0.25">
      <c r="A1" s="1" t="s">
        <v>0</v>
      </c>
      <c r="B1" s="5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7</v>
      </c>
      <c r="I1" s="2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2" t="s">
        <v>13</v>
      </c>
      <c r="O1" s="2" t="s">
        <v>14</v>
      </c>
      <c r="P1" s="3" t="s">
        <v>15</v>
      </c>
    </row>
    <row r="2" spans="1:16" x14ac:dyDescent="0.25">
      <c r="A2" s="6" t="s">
        <v>149</v>
      </c>
      <c r="B2" s="6" t="s">
        <v>154</v>
      </c>
      <c r="C2" s="6" t="s">
        <v>155</v>
      </c>
      <c r="D2" s="8">
        <v>92.329099999999997</v>
      </c>
      <c r="E2" s="6">
        <f>VLOOKUP(C2,[1]Sheet2!$A$1:$C$40,3,0)</f>
        <v>2</v>
      </c>
      <c r="F2" s="8">
        <v>88.304699999999997</v>
      </c>
      <c r="G2" s="6">
        <f>VLOOKUP(C2,[1]Sheet2!$D$1:$F$39,3,0)</f>
        <v>4</v>
      </c>
      <c r="H2" s="6">
        <v>84</v>
      </c>
      <c r="I2" s="8">
        <v>90.288899999999998</v>
      </c>
      <c r="J2" s="14">
        <v>11</v>
      </c>
      <c r="K2" s="14">
        <v>0.25</v>
      </c>
      <c r="L2" s="14">
        <v>8</v>
      </c>
      <c r="M2" s="14">
        <v>0</v>
      </c>
      <c r="N2" s="14">
        <v>19.25</v>
      </c>
      <c r="O2" s="8">
        <f>N2+I2</f>
        <v>109.5389</v>
      </c>
      <c r="P2" s="6">
        <v>1</v>
      </c>
    </row>
    <row r="3" spans="1:16" x14ac:dyDescent="0.25">
      <c r="A3" s="6" t="s">
        <v>192</v>
      </c>
      <c r="B3" s="6" t="s">
        <v>193</v>
      </c>
      <c r="C3" s="6" t="s">
        <v>194</v>
      </c>
      <c r="D3" s="8">
        <v>90.611999999999995</v>
      </c>
      <c r="E3" s="6">
        <f>VLOOKUP(C3,[1]Sheet2!$A$1:$C$40,3,0)</f>
        <v>6</v>
      </c>
      <c r="F3" s="8">
        <v>88.917100000000005</v>
      </c>
      <c r="G3" s="6">
        <f>VLOOKUP(C3,[1]Sheet2!$D$1:$F$39,3,0)</f>
        <v>3</v>
      </c>
      <c r="H3" s="6">
        <v>89</v>
      </c>
      <c r="I3" s="8">
        <f>D3*0.3+F3*0.6+H3*0.1</f>
        <v>89.43386000000001</v>
      </c>
      <c r="J3" s="14">
        <v>9</v>
      </c>
      <c r="K3" s="14">
        <v>1</v>
      </c>
      <c r="L3" s="14">
        <v>7.2</v>
      </c>
      <c r="M3" s="14">
        <v>0.2</v>
      </c>
      <c r="N3" s="14">
        <f>J3+K3+L3+M3</f>
        <v>17.399999999999999</v>
      </c>
      <c r="O3" s="8">
        <f>N3+I3</f>
        <v>106.83386000000002</v>
      </c>
      <c r="P3" s="6">
        <v>2</v>
      </c>
    </row>
    <row r="4" spans="1:16" x14ac:dyDescent="0.25">
      <c r="A4" s="6" t="s">
        <v>149</v>
      </c>
      <c r="B4" s="6" t="s">
        <v>150</v>
      </c>
      <c r="C4" s="6" t="s">
        <v>151</v>
      </c>
      <c r="D4" s="8">
        <v>92.784800000000004</v>
      </c>
      <c r="E4" s="6">
        <f>VLOOKUP(C4,[1]Sheet2!$A$1:$C$40,3,0)</f>
        <v>1</v>
      </c>
      <c r="F4" s="8">
        <v>89.532399999999996</v>
      </c>
      <c r="G4" s="6">
        <f>VLOOKUP(C4,[1]Sheet2!$D$1:$F$39,3,0)</f>
        <v>1</v>
      </c>
      <c r="H4" s="6">
        <v>74</v>
      </c>
      <c r="I4" s="8">
        <v>89.930599999999998</v>
      </c>
      <c r="J4" s="14">
        <v>9</v>
      </c>
      <c r="K4" s="14">
        <v>0.25</v>
      </c>
      <c r="L4" s="14">
        <v>7</v>
      </c>
      <c r="M4" s="14">
        <v>0</v>
      </c>
      <c r="N4" s="14">
        <v>16.25</v>
      </c>
      <c r="O4" s="8">
        <f>N4+I4</f>
        <v>106.1806</v>
      </c>
      <c r="P4" s="6">
        <v>3</v>
      </c>
    </row>
    <row r="5" spans="1:16" x14ac:dyDescent="0.25">
      <c r="A5" s="6" t="s">
        <v>149</v>
      </c>
      <c r="B5" s="6" t="s">
        <v>152</v>
      </c>
      <c r="C5" s="6" t="s">
        <v>153</v>
      </c>
      <c r="D5" s="8">
        <v>92.315100000000001</v>
      </c>
      <c r="E5" s="6">
        <f>VLOOKUP(C5,[1]Sheet2!$A$1:$C$40,3,0)</f>
        <v>3</v>
      </c>
      <c r="F5" s="8">
        <v>89.254800000000003</v>
      </c>
      <c r="G5" s="6">
        <f>VLOOKUP(C5,[1]Sheet2!$D$1:$F$39,3,0)</f>
        <v>2</v>
      </c>
      <c r="H5" s="6">
        <v>78</v>
      </c>
      <c r="I5" s="8">
        <v>89.965500000000006</v>
      </c>
      <c r="J5" s="14">
        <v>3.6</v>
      </c>
      <c r="K5" s="14">
        <v>0</v>
      </c>
      <c r="L5" s="14">
        <v>8.5</v>
      </c>
      <c r="M5" s="14">
        <v>0</v>
      </c>
      <c r="N5" s="14">
        <v>12.1</v>
      </c>
      <c r="O5" s="8">
        <f>N5+I5</f>
        <v>102.0655</v>
      </c>
      <c r="P5" s="6">
        <v>4</v>
      </c>
    </row>
    <row r="6" spans="1:16" x14ac:dyDescent="0.25">
      <c r="A6" s="6" t="s">
        <v>149</v>
      </c>
      <c r="B6" s="6" t="s">
        <v>158</v>
      </c>
      <c r="C6" s="6" t="s">
        <v>159</v>
      </c>
      <c r="D6" s="8">
        <v>87.693299999999994</v>
      </c>
      <c r="E6" s="6">
        <f>VLOOKUP(C6,[1]Sheet2!$A$1:$C$40,3,0)</f>
        <v>11</v>
      </c>
      <c r="F6" s="8">
        <v>87.454800000000006</v>
      </c>
      <c r="G6" s="6">
        <f>VLOOKUP(C6,[1]Sheet2!$D$1:$F$39,3,0)</f>
        <v>5</v>
      </c>
      <c r="H6" s="6">
        <v>76</v>
      </c>
      <c r="I6" s="8">
        <v>86.452399999999997</v>
      </c>
      <c r="J6" s="14">
        <v>9.6</v>
      </c>
      <c r="K6" s="14">
        <v>0</v>
      </c>
      <c r="L6" s="14">
        <v>5.3</v>
      </c>
      <c r="M6" s="14">
        <v>0</v>
      </c>
      <c r="N6" s="14">
        <v>14.899999999999999</v>
      </c>
      <c r="O6" s="8">
        <f>N6+I6</f>
        <v>101.35239999999999</v>
      </c>
      <c r="P6" s="6">
        <v>5</v>
      </c>
    </row>
    <row r="7" spans="1:16" x14ac:dyDescent="0.25">
      <c r="A7" s="6" t="s">
        <v>192</v>
      </c>
      <c r="B7" s="6" t="s">
        <v>213</v>
      </c>
      <c r="C7" s="6" t="s">
        <v>214</v>
      </c>
      <c r="D7" s="8">
        <v>87.946700000000007</v>
      </c>
      <c r="E7" s="6">
        <f>VLOOKUP(C7,[1]Sheet2!$A$1:$C$40,3,0)</f>
        <v>10</v>
      </c>
      <c r="F7" s="8">
        <v>85.891999999999996</v>
      </c>
      <c r="G7" s="6">
        <f>VLOOKUP(C7,[1]Sheet2!$D$1:$F$39,3,0)</f>
        <v>9</v>
      </c>
      <c r="H7" s="6">
        <v>86</v>
      </c>
      <c r="I7" s="8">
        <f>D7*0.3+F7*0.6+H7*0.1</f>
        <v>86.519209999999987</v>
      </c>
      <c r="J7" s="14">
        <v>7.6</v>
      </c>
      <c r="K7" s="14">
        <v>0</v>
      </c>
      <c r="L7" s="14">
        <v>4.25</v>
      </c>
      <c r="M7" s="14">
        <v>0</v>
      </c>
      <c r="N7" s="14">
        <f>J7+L7+K7+M7</f>
        <v>11.85</v>
      </c>
      <c r="O7" s="8">
        <f>N7+I7</f>
        <v>98.369209999999981</v>
      </c>
      <c r="P7" s="6">
        <v>6</v>
      </c>
    </row>
    <row r="8" spans="1:16" x14ac:dyDescent="0.25">
      <c r="A8" s="6" t="s">
        <v>149</v>
      </c>
      <c r="B8" s="6" t="s">
        <v>170</v>
      </c>
      <c r="C8" s="6" t="s">
        <v>171</v>
      </c>
      <c r="D8" s="8">
        <v>82.375</v>
      </c>
      <c r="E8" s="6">
        <f>VLOOKUP(C8,[1]Sheet2!$A$1:$C$40,3,0)</f>
        <v>25</v>
      </c>
      <c r="F8" s="8">
        <v>85.340199999999996</v>
      </c>
      <c r="G8" s="6">
        <f>VLOOKUP(C8,[1]Sheet2!$D$1:$F$39,3,0)</f>
        <v>13</v>
      </c>
      <c r="H8" s="6">
        <v>78</v>
      </c>
      <c r="I8" s="8">
        <v>82.827100000000002</v>
      </c>
      <c r="J8" s="14">
        <v>9.1999999999999993</v>
      </c>
      <c r="K8" s="14">
        <v>0</v>
      </c>
      <c r="L8" s="14">
        <v>4.9000000000000004</v>
      </c>
      <c r="M8" s="14">
        <v>0</v>
      </c>
      <c r="N8" s="14">
        <v>14.1</v>
      </c>
      <c r="O8" s="8">
        <f>N8+I8</f>
        <v>96.927099999999996</v>
      </c>
      <c r="P8" s="6">
        <v>7</v>
      </c>
    </row>
    <row r="9" spans="1:16" x14ac:dyDescent="0.25">
      <c r="A9" s="6" t="s">
        <v>149</v>
      </c>
      <c r="B9" s="6" t="s">
        <v>182</v>
      </c>
      <c r="C9" s="6" t="s">
        <v>183</v>
      </c>
      <c r="D9" s="8">
        <v>83.873400000000004</v>
      </c>
      <c r="E9" s="6">
        <f>VLOOKUP(C9,[1]Sheet2!$A$1:$C$40,3,0)</f>
        <v>18</v>
      </c>
      <c r="F9" s="8">
        <v>85.714200000000005</v>
      </c>
      <c r="G9" s="6">
        <f>VLOOKUP(C9,[1]Sheet2!$D$1:$F$39,3,0)</f>
        <v>10</v>
      </c>
      <c r="H9" s="6">
        <v>85</v>
      </c>
      <c r="I9" s="8">
        <v>84.538300000000007</v>
      </c>
      <c r="J9" s="14">
        <v>7.1</v>
      </c>
      <c r="K9" s="14">
        <v>0</v>
      </c>
      <c r="L9" s="14">
        <v>3.8</v>
      </c>
      <c r="M9" s="14">
        <v>1</v>
      </c>
      <c r="N9" s="14">
        <v>11.899999999999999</v>
      </c>
      <c r="O9" s="8">
        <f>N9+I9</f>
        <v>96.438299999999998</v>
      </c>
      <c r="P9" s="6">
        <v>8</v>
      </c>
    </row>
    <row r="10" spans="1:16" x14ac:dyDescent="0.25">
      <c r="A10" s="6" t="s">
        <v>149</v>
      </c>
      <c r="B10" s="6" t="s">
        <v>160</v>
      </c>
      <c r="C10" s="6" t="s">
        <v>161</v>
      </c>
      <c r="D10" s="8">
        <v>89.2667</v>
      </c>
      <c r="E10" s="6">
        <f>VLOOKUP(C10,[1]Sheet2!$A$1:$C$40,3,0)</f>
        <v>7</v>
      </c>
      <c r="F10" s="8">
        <v>84.5548</v>
      </c>
      <c r="G10" s="6">
        <f>VLOOKUP(C10,[1]Sheet2!$D$1:$F$39,3,0)</f>
        <v>17</v>
      </c>
      <c r="H10" s="6">
        <v>74</v>
      </c>
      <c r="I10" s="8">
        <v>86.326499999999996</v>
      </c>
      <c r="J10" s="14">
        <v>7.2</v>
      </c>
      <c r="K10" s="14">
        <v>0</v>
      </c>
      <c r="L10" s="14">
        <v>2.65</v>
      </c>
      <c r="M10" s="14">
        <v>0</v>
      </c>
      <c r="N10" s="14">
        <v>9.85</v>
      </c>
      <c r="O10" s="8">
        <f>N10+I10</f>
        <v>96.17649999999999</v>
      </c>
      <c r="P10" s="6">
        <v>9</v>
      </c>
    </row>
    <row r="11" spans="1:16" x14ac:dyDescent="0.25">
      <c r="A11" s="6" t="s">
        <v>192</v>
      </c>
      <c r="B11" s="6" t="s">
        <v>195</v>
      </c>
      <c r="C11" s="6" t="s">
        <v>196</v>
      </c>
      <c r="D11" s="8">
        <v>90.914000000000001</v>
      </c>
      <c r="E11" s="6">
        <f>VLOOKUP(C11,[1]Sheet2!$A$1:$C$40,3,0)</f>
        <v>4</v>
      </c>
      <c r="F11" s="8">
        <v>86.828000000000003</v>
      </c>
      <c r="G11" s="6">
        <f>VLOOKUP(C11,[1]Sheet2!$D$1:$F$39,3,0)</f>
        <v>7</v>
      </c>
      <c r="H11" s="6">
        <v>81</v>
      </c>
      <c r="I11" s="8">
        <f>D11*0.3+F11*0.6+H11*0.1</f>
        <v>87.471000000000004</v>
      </c>
      <c r="J11" s="14">
        <v>0.4</v>
      </c>
      <c r="K11" s="14">
        <v>0</v>
      </c>
      <c r="L11" s="14">
        <v>5.75</v>
      </c>
      <c r="M11" s="14">
        <v>0</v>
      </c>
      <c r="N11" s="14">
        <f>J11+K11+L11+M11</f>
        <v>6.15</v>
      </c>
      <c r="O11" s="8">
        <f>N11+I11</f>
        <v>93.621000000000009</v>
      </c>
      <c r="P11" s="6">
        <v>10</v>
      </c>
    </row>
    <row r="12" spans="1:16" x14ac:dyDescent="0.25">
      <c r="A12" s="6" t="s">
        <v>192</v>
      </c>
      <c r="B12" s="6" t="s">
        <v>207</v>
      </c>
      <c r="C12" s="6" t="s">
        <v>208</v>
      </c>
      <c r="D12" s="8">
        <v>86.581000000000003</v>
      </c>
      <c r="E12" s="6">
        <f>VLOOKUP(C12,[1]Sheet2!$A$1:$C$40,3,0)</f>
        <v>14</v>
      </c>
      <c r="F12" s="8">
        <v>86.731999999999999</v>
      </c>
      <c r="G12" s="6">
        <f>VLOOKUP(C12,[1]Sheet2!$D$1:$F$39,3,0)</f>
        <v>8</v>
      </c>
      <c r="H12" s="6">
        <v>77</v>
      </c>
      <c r="I12" s="8">
        <f>D12*0.3+F12*0.6+H12*0.1</f>
        <v>85.713499999999996</v>
      </c>
      <c r="J12" s="14">
        <v>2.2999999999999998</v>
      </c>
      <c r="K12" s="14">
        <v>0</v>
      </c>
      <c r="L12" s="14">
        <v>4.25</v>
      </c>
      <c r="M12" s="14">
        <v>0</v>
      </c>
      <c r="N12" s="14">
        <f>J12+L12+K12+M12</f>
        <v>6.55</v>
      </c>
      <c r="O12" s="8">
        <f>N12+I12</f>
        <v>92.263499999999993</v>
      </c>
      <c r="P12" s="6">
        <v>11</v>
      </c>
    </row>
    <row r="13" spans="1:16" x14ac:dyDescent="0.25">
      <c r="A13" s="6" t="s">
        <v>192</v>
      </c>
      <c r="B13" s="6" t="s">
        <v>217</v>
      </c>
      <c r="C13" s="6" t="s">
        <v>218</v>
      </c>
      <c r="D13" s="8">
        <v>81.101299999999995</v>
      </c>
      <c r="E13" s="6">
        <f>VLOOKUP(C13,[1]Sheet2!$A$1:$C$40,3,0)</f>
        <v>30</v>
      </c>
      <c r="F13" s="8">
        <v>82.733999999999995</v>
      </c>
      <c r="G13" s="6">
        <f>VLOOKUP(C13,[1]Sheet2!$D$1:$F$39,3,0)</f>
        <v>37</v>
      </c>
      <c r="H13" s="6">
        <v>81</v>
      </c>
      <c r="I13" s="8">
        <f>D13*0.3+F13*0.6+H13*0.1</f>
        <v>82.070789999999988</v>
      </c>
      <c r="J13" s="14">
        <v>4.9000000000000004</v>
      </c>
      <c r="K13" s="14">
        <v>0.5</v>
      </c>
      <c r="L13" s="14">
        <v>3.8</v>
      </c>
      <c r="M13" s="14">
        <v>0</v>
      </c>
      <c r="N13" s="14">
        <f>J13+L13+K13+M13</f>
        <v>9.1999999999999993</v>
      </c>
      <c r="O13" s="8">
        <f>N13+I13</f>
        <v>91.270789999999991</v>
      </c>
      <c r="P13" s="6">
        <v>12</v>
      </c>
    </row>
    <row r="14" spans="1:16" x14ac:dyDescent="0.25">
      <c r="A14" s="6" t="s">
        <v>192</v>
      </c>
      <c r="B14" s="6" t="s">
        <v>209</v>
      </c>
      <c r="C14" s="6" t="s">
        <v>210</v>
      </c>
      <c r="D14" s="8">
        <v>86.974999999999994</v>
      </c>
      <c r="E14" s="6">
        <f>VLOOKUP(C14,[1]Sheet2!$A$1:$C$40,3,0)</f>
        <v>13</v>
      </c>
      <c r="F14" s="8">
        <v>84.33</v>
      </c>
      <c r="G14" s="6">
        <f>VLOOKUP(C14,[1]Sheet2!$D$1:$F$39,3,0)</f>
        <v>20</v>
      </c>
      <c r="H14" s="6">
        <v>81</v>
      </c>
      <c r="I14" s="8">
        <f>D14*0.3+F14*0.6+H14*0.1</f>
        <v>84.790499999999994</v>
      </c>
      <c r="J14" s="14">
        <v>0.75</v>
      </c>
      <c r="K14" s="14">
        <v>0</v>
      </c>
      <c r="L14" s="14">
        <v>4</v>
      </c>
      <c r="M14" s="14">
        <v>0</v>
      </c>
      <c r="N14" s="14">
        <f>J14+L14+K14+M14</f>
        <v>4.75</v>
      </c>
      <c r="O14" s="8">
        <f>N14+I14</f>
        <v>89.540499999999994</v>
      </c>
      <c r="P14" s="6">
        <v>13</v>
      </c>
    </row>
    <row r="15" spans="1:16" x14ac:dyDescent="0.25">
      <c r="A15" s="6" t="s">
        <v>149</v>
      </c>
      <c r="B15" s="6" t="s">
        <v>156</v>
      </c>
      <c r="C15" s="6" t="s">
        <v>157</v>
      </c>
      <c r="D15" s="8">
        <v>85.253200000000007</v>
      </c>
      <c r="E15" s="6">
        <f>VLOOKUP(C15,[1]Sheet2!$A$1:$C$40,3,0)</f>
        <v>16</v>
      </c>
      <c r="F15" s="8">
        <v>84.891599999999997</v>
      </c>
      <c r="G15" s="6">
        <f>VLOOKUP(C15,[1]Sheet2!$D$1:$F$39,3,0)</f>
        <v>16</v>
      </c>
      <c r="H15" s="6">
        <v>62</v>
      </c>
      <c r="I15" s="8">
        <v>82.819400000000002</v>
      </c>
      <c r="J15" s="14">
        <v>2</v>
      </c>
      <c r="K15" s="14">
        <v>0</v>
      </c>
      <c r="L15" s="14">
        <v>3.8</v>
      </c>
      <c r="M15" s="14">
        <v>0.4</v>
      </c>
      <c r="N15" s="14">
        <v>6.2</v>
      </c>
      <c r="O15" s="8">
        <f>N15+I15</f>
        <v>89.019400000000005</v>
      </c>
      <c r="P15" s="6">
        <v>14</v>
      </c>
    </row>
    <row r="16" spans="1:16" x14ac:dyDescent="0.25">
      <c r="A16" s="6" t="s">
        <v>149</v>
      </c>
      <c r="B16" s="6" t="s">
        <v>164</v>
      </c>
      <c r="C16" s="6" t="s">
        <v>165</v>
      </c>
      <c r="D16" s="8">
        <v>83.9114</v>
      </c>
      <c r="E16" s="6">
        <f>VLOOKUP(C16,[1]Sheet2!$A$1:$C$40,3,0)</f>
        <v>17</v>
      </c>
      <c r="F16" s="8">
        <v>83.7059</v>
      </c>
      <c r="G16" s="6">
        <f>VLOOKUP(C16,[1]Sheet2!$D$1:$F$39,3,0)</f>
        <v>22</v>
      </c>
      <c r="H16" s="6">
        <v>60</v>
      </c>
      <c r="I16" s="8">
        <v>81.458600000000004</v>
      </c>
      <c r="J16" s="14">
        <v>7</v>
      </c>
      <c r="K16" s="14">
        <v>0.5</v>
      </c>
      <c r="L16" s="14">
        <v>0</v>
      </c>
      <c r="M16" s="14">
        <v>0</v>
      </c>
      <c r="N16" s="14">
        <v>7.5</v>
      </c>
      <c r="O16" s="8">
        <f>N16+I16</f>
        <v>88.958600000000004</v>
      </c>
      <c r="P16" s="6">
        <v>15</v>
      </c>
    </row>
    <row r="17" spans="1:16" x14ac:dyDescent="0.25">
      <c r="A17" s="6" t="s">
        <v>192</v>
      </c>
      <c r="B17" s="6" t="s">
        <v>201</v>
      </c>
      <c r="C17" s="6" t="s">
        <v>202</v>
      </c>
      <c r="D17" s="8">
        <v>89.028000000000006</v>
      </c>
      <c r="E17" s="6">
        <f>VLOOKUP(C17,[1]Sheet2!$A$1:$C$40,3,0)</f>
        <v>8</v>
      </c>
      <c r="F17" s="8">
        <v>85.399000000000001</v>
      </c>
      <c r="G17" s="6">
        <f>VLOOKUP(C17,[1]Sheet2!$D$1:$F$39,3,0)</f>
        <v>11</v>
      </c>
      <c r="H17" s="6">
        <v>78</v>
      </c>
      <c r="I17" s="8">
        <f>D17*0.3+F17*0.6+H17*0.1</f>
        <v>85.747799999999998</v>
      </c>
      <c r="J17" s="14">
        <v>3.2</v>
      </c>
      <c r="K17" s="14">
        <v>0</v>
      </c>
      <c r="L17" s="14">
        <v>0</v>
      </c>
      <c r="M17" s="14">
        <v>0</v>
      </c>
      <c r="N17" s="14">
        <f>J17+L17+K17+M17</f>
        <v>3.2</v>
      </c>
      <c r="O17" s="8">
        <f>N17+I17</f>
        <v>88.947800000000001</v>
      </c>
      <c r="P17" s="6">
        <v>16</v>
      </c>
    </row>
    <row r="18" spans="1:16" x14ac:dyDescent="0.25">
      <c r="A18" s="6" t="s">
        <v>192</v>
      </c>
      <c r="B18" s="6" t="s">
        <v>219</v>
      </c>
      <c r="C18" s="6" t="s">
        <v>220</v>
      </c>
      <c r="D18" s="8">
        <v>81.644000000000005</v>
      </c>
      <c r="E18" s="6">
        <f>VLOOKUP(C18,[1]Sheet2!$A$1:$C$40,3,0)</f>
        <v>28</v>
      </c>
      <c r="F18" s="8">
        <v>84.398499999999999</v>
      </c>
      <c r="G18" s="6">
        <f>VLOOKUP(C18,[1]Sheet2!$D$1:$F$39,3,0)</f>
        <v>18</v>
      </c>
      <c r="H18" s="6">
        <v>80</v>
      </c>
      <c r="I18" s="8">
        <f>D18*0.3+F18*0.6+H18*0.1</f>
        <v>83.132300000000001</v>
      </c>
      <c r="J18" s="14">
        <v>0.3</v>
      </c>
      <c r="K18" s="14">
        <v>0</v>
      </c>
      <c r="L18" s="14">
        <v>5.5</v>
      </c>
      <c r="M18" s="14">
        <v>0</v>
      </c>
      <c r="N18" s="14">
        <f>J18+L18+K18+M18</f>
        <v>5.8</v>
      </c>
      <c r="O18" s="8">
        <f>N18+I18</f>
        <v>88.932299999999998</v>
      </c>
      <c r="P18" s="6">
        <v>17</v>
      </c>
    </row>
    <row r="19" spans="1:16" x14ac:dyDescent="0.25">
      <c r="A19" s="6" t="s">
        <v>192</v>
      </c>
      <c r="B19" s="6" t="s">
        <v>203</v>
      </c>
      <c r="C19" s="6" t="s">
        <v>204</v>
      </c>
      <c r="D19" s="8">
        <v>90.703999999999994</v>
      </c>
      <c r="E19" s="6">
        <f>VLOOKUP(C19,[1]Sheet2!$A$1:$C$40,3,0)</f>
        <v>5</v>
      </c>
      <c r="F19" s="8">
        <v>85.37</v>
      </c>
      <c r="G19" s="6">
        <f>VLOOKUP(C19,[1]Sheet2!$D$1:$F$39,3,0)</f>
        <v>12</v>
      </c>
      <c r="H19" s="6">
        <v>86</v>
      </c>
      <c r="I19" s="8">
        <f>D19*0.3+F19*0.6+H19*0.1</f>
        <v>87.033199999999994</v>
      </c>
      <c r="J19" s="14">
        <v>0.8</v>
      </c>
      <c r="K19" s="14">
        <v>0</v>
      </c>
      <c r="L19" s="14">
        <v>0.9</v>
      </c>
      <c r="M19" s="14">
        <v>0</v>
      </c>
      <c r="N19" s="14">
        <f>J19+L19+K19+M19</f>
        <v>1.7000000000000002</v>
      </c>
      <c r="O19" s="8">
        <f>N19+I19</f>
        <v>88.733199999999997</v>
      </c>
      <c r="P19" s="6">
        <v>18</v>
      </c>
    </row>
    <row r="20" spans="1:16" x14ac:dyDescent="0.25">
      <c r="A20" s="6" t="s">
        <v>192</v>
      </c>
      <c r="B20" s="6" t="s">
        <v>205</v>
      </c>
      <c r="C20" s="6" t="s">
        <v>206</v>
      </c>
      <c r="D20" s="8">
        <v>83.304000000000002</v>
      </c>
      <c r="E20" s="6">
        <f>VLOOKUP(C20,[1]Sheet2!$A$1:$C$40,3,0)</f>
        <v>21</v>
      </c>
      <c r="F20" s="8">
        <v>87.24</v>
      </c>
      <c r="G20" s="6">
        <f>VLOOKUP(C20,[1]Sheet2!$D$1:$F$39,3,0)</f>
        <v>6</v>
      </c>
      <c r="H20" s="6">
        <v>68</v>
      </c>
      <c r="I20" s="8">
        <f>D20*0.3+F20*0.6+H20*0.1</f>
        <v>84.135199999999983</v>
      </c>
      <c r="J20" s="14">
        <v>0</v>
      </c>
      <c r="K20" s="14">
        <v>0</v>
      </c>
      <c r="L20" s="14">
        <v>3.8</v>
      </c>
      <c r="M20" s="14">
        <v>0</v>
      </c>
      <c r="N20" s="14">
        <f>J20+L20+K20+M20</f>
        <v>3.8</v>
      </c>
      <c r="O20" s="8">
        <f>N20+I20</f>
        <v>87.93519999999998</v>
      </c>
      <c r="P20" s="6">
        <v>19</v>
      </c>
    </row>
    <row r="21" spans="1:16" x14ac:dyDescent="0.25">
      <c r="A21" s="6" t="s">
        <v>149</v>
      </c>
      <c r="B21" s="6" t="s">
        <v>176</v>
      </c>
      <c r="C21" s="6" t="s">
        <v>177</v>
      </c>
      <c r="D21" s="8">
        <v>82.552599999999998</v>
      </c>
      <c r="E21" s="6">
        <f>VLOOKUP(C21,[1]Sheet2!$A$1:$C$40,3,0)</f>
        <v>23</v>
      </c>
      <c r="F21" s="8">
        <v>83.331100000000006</v>
      </c>
      <c r="G21" s="6">
        <f>VLOOKUP(C21,[1]Sheet2!$D$1:$F$39,3,0)</f>
        <v>26</v>
      </c>
      <c r="H21" s="6">
        <v>88</v>
      </c>
      <c r="I21" s="8">
        <v>83.3309</v>
      </c>
      <c r="J21" s="14">
        <v>0.6</v>
      </c>
      <c r="K21" s="14">
        <v>0</v>
      </c>
      <c r="L21" s="14">
        <v>3.8</v>
      </c>
      <c r="M21" s="14">
        <v>0</v>
      </c>
      <c r="N21" s="14">
        <v>4.3999999999999995</v>
      </c>
      <c r="O21" s="8">
        <f>N21+I21</f>
        <v>87.730900000000005</v>
      </c>
      <c r="P21" s="6">
        <v>20</v>
      </c>
    </row>
    <row r="22" spans="1:16" x14ac:dyDescent="0.25">
      <c r="A22" s="6" t="s">
        <v>149</v>
      </c>
      <c r="B22" s="6" t="s">
        <v>162</v>
      </c>
      <c r="C22" s="6" t="s">
        <v>163</v>
      </c>
      <c r="D22" s="8">
        <v>81.714299999999994</v>
      </c>
      <c r="E22" s="6">
        <f>VLOOKUP(C22,[1]Sheet2!$A$1:$C$40,3,0)</f>
        <v>27</v>
      </c>
      <c r="F22" s="8">
        <v>83.541899999999998</v>
      </c>
      <c r="G22" s="6">
        <f>VLOOKUP(C22,[1]Sheet2!$D$1:$F$39,3,0)</f>
        <v>24</v>
      </c>
      <c r="H22" s="6">
        <v>62</v>
      </c>
      <c r="I22" s="8">
        <v>80.291200000000003</v>
      </c>
      <c r="J22" s="14">
        <v>6</v>
      </c>
      <c r="K22" s="14">
        <v>0.25</v>
      </c>
      <c r="L22" s="14">
        <v>0.45</v>
      </c>
      <c r="M22" s="14">
        <v>0</v>
      </c>
      <c r="N22" s="14">
        <v>6.7</v>
      </c>
      <c r="O22" s="8">
        <f>N22+I22</f>
        <v>86.991200000000006</v>
      </c>
      <c r="P22" s="6">
        <v>21</v>
      </c>
    </row>
    <row r="23" spans="1:16" x14ac:dyDescent="0.25">
      <c r="A23" s="6" t="s">
        <v>192</v>
      </c>
      <c r="B23" s="6" t="s">
        <v>199</v>
      </c>
      <c r="C23" s="6" t="s">
        <v>200</v>
      </c>
      <c r="D23" s="8">
        <v>87.692999999999998</v>
      </c>
      <c r="E23" s="6">
        <f>VLOOKUP(C23,[1]Sheet2!$A$1:$C$40,3,0)</f>
        <v>12</v>
      </c>
      <c r="F23" s="8">
        <v>85.235500000000002</v>
      </c>
      <c r="G23" s="6">
        <f>VLOOKUP(C23,[1]Sheet2!$D$1:$F$39,3,0)</f>
        <v>14</v>
      </c>
      <c r="H23" s="6">
        <v>73</v>
      </c>
      <c r="I23" s="8">
        <f>D23*0.3+F23*0.6+H23*0.1</f>
        <v>84.749200000000002</v>
      </c>
      <c r="J23" s="14">
        <v>1.4</v>
      </c>
      <c r="K23" s="14">
        <v>0.5</v>
      </c>
      <c r="L23" s="14">
        <v>0</v>
      </c>
      <c r="M23" s="14">
        <v>0</v>
      </c>
      <c r="N23" s="14">
        <f>J23+L23+K23+M23</f>
        <v>1.9</v>
      </c>
      <c r="O23" s="8">
        <f>N23+I23</f>
        <v>86.649200000000008</v>
      </c>
      <c r="P23" s="6">
        <v>22</v>
      </c>
    </row>
    <row r="24" spans="1:16" x14ac:dyDescent="0.25">
      <c r="A24" s="6" t="s">
        <v>149</v>
      </c>
      <c r="B24" s="6" t="s">
        <v>168</v>
      </c>
      <c r="C24" s="6" t="s">
        <v>169</v>
      </c>
      <c r="D24" s="8">
        <v>82.483900000000006</v>
      </c>
      <c r="E24" s="6">
        <f>VLOOKUP(C24,[1]Sheet2!$A$1:$C$40,3,0)</f>
        <v>24</v>
      </c>
      <c r="F24" s="8">
        <v>84.341899999999995</v>
      </c>
      <c r="G24" s="6">
        <f>VLOOKUP(C24,[1]Sheet2!$D$1:$F$39,3,0)</f>
        <v>19</v>
      </c>
      <c r="H24" s="6">
        <v>76</v>
      </c>
      <c r="I24" s="8">
        <v>82.392899999999997</v>
      </c>
      <c r="J24" s="14">
        <v>0</v>
      </c>
      <c r="K24" s="14">
        <v>0</v>
      </c>
      <c r="L24" s="14">
        <v>3.8</v>
      </c>
      <c r="M24" s="14">
        <v>0</v>
      </c>
      <c r="N24" s="14">
        <v>3.8</v>
      </c>
      <c r="O24" s="8">
        <f>N24+I24</f>
        <v>86.192899999999995</v>
      </c>
      <c r="P24" s="6">
        <v>23</v>
      </c>
    </row>
    <row r="25" spans="1:16" x14ac:dyDescent="0.25">
      <c r="A25" s="6" t="s">
        <v>149</v>
      </c>
      <c r="B25" s="6" t="s">
        <v>174</v>
      </c>
      <c r="C25" s="6" t="s">
        <v>175</v>
      </c>
      <c r="D25" s="8">
        <v>83.815799999999996</v>
      </c>
      <c r="E25" s="6">
        <f>VLOOKUP(C25,[1]Sheet2!$A$1:$C$40,3,0)</f>
        <v>19</v>
      </c>
      <c r="F25" s="8">
        <v>84.9786</v>
      </c>
      <c r="G25" s="6">
        <f>VLOOKUP(C25,[1]Sheet2!$D$1:$F$39,3,0)</f>
        <v>15</v>
      </c>
      <c r="H25" s="6">
        <v>70</v>
      </c>
      <c r="I25" s="8">
        <v>82.783100000000005</v>
      </c>
      <c r="J25" s="14">
        <v>2.6</v>
      </c>
      <c r="K25" s="14">
        <v>0</v>
      </c>
      <c r="L25" s="14">
        <v>0</v>
      </c>
      <c r="M25" s="14">
        <v>0</v>
      </c>
      <c r="N25" s="14">
        <v>2.6</v>
      </c>
      <c r="O25" s="8">
        <f>N25+I25</f>
        <v>85.383099999999999</v>
      </c>
      <c r="P25" s="6">
        <v>24</v>
      </c>
    </row>
    <row r="26" spans="1:16" x14ac:dyDescent="0.25">
      <c r="A26" s="6" t="s">
        <v>192</v>
      </c>
      <c r="B26" s="6" t="s">
        <v>223</v>
      </c>
      <c r="C26" s="6" t="s">
        <v>224</v>
      </c>
      <c r="D26" s="8">
        <v>78.192999999999998</v>
      </c>
      <c r="E26" s="6">
        <f>VLOOKUP(C26,[1]Sheet2!$A$1:$C$40,3,0)</f>
        <v>31</v>
      </c>
      <c r="F26" s="8">
        <v>82.983500000000006</v>
      </c>
      <c r="G26" s="6">
        <f>VLOOKUP(C26,[1]Sheet2!$D$1:$F$39,3,0)</f>
        <v>31</v>
      </c>
      <c r="H26" s="6">
        <v>62</v>
      </c>
      <c r="I26" s="8">
        <f>D26*0.3+F26*0.6+H26*0.1</f>
        <v>79.448000000000008</v>
      </c>
      <c r="J26" s="14">
        <v>0</v>
      </c>
      <c r="K26" s="14">
        <v>0.5</v>
      </c>
      <c r="L26" s="14">
        <v>4.9000000000000004</v>
      </c>
      <c r="M26" s="14">
        <v>0</v>
      </c>
      <c r="N26" s="14">
        <f>J26+L26+K26+M26</f>
        <v>5.4</v>
      </c>
      <c r="O26" s="8">
        <f>N26+I26</f>
        <v>84.848000000000013</v>
      </c>
      <c r="P26" s="6">
        <v>25</v>
      </c>
    </row>
    <row r="27" spans="1:16" x14ac:dyDescent="0.25">
      <c r="A27" s="6" t="s">
        <v>192</v>
      </c>
      <c r="B27" s="6" t="s">
        <v>197</v>
      </c>
      <c r="C27" s="6" t="s">
        <v>198</v>
      </c>
      <c r="D27" s="8">
        <v>88.385999999999996</v>
      </c>
      <c r="E27" s="6">
        <f>VLOOKUP(C27,[1]Sheet2!$A$1:$C$40,3,0)</f>
        <v>9</v>
      </c>
      <c r="F27" s="8">
        <v>82.974999999999994</v>
      </c>
      <c r="G27" s="6">
        <f>VLOOKUP(C27,[1]Sheet2!$D$1:$F$39,3,0)</f>
        <v>32</v>
      </c>
      <c r="H27" s="6">
        <v>79</v>
      </c>
      <c r="I27" s="8">
        <f>D27*0.3+F27*0.6+H27*0.1</f>
        <v>84.200800000000001</v>
      </c>
      <c r="J27" s="14">
        <v>0</v>
      </c>
      <c r="K27" s="14">
        <v>0.5</v>
      </c>
      <c r="L27" s="14">
        <v>0</v>
      </c>
      <c r="M27" s="14">
        <v>0</v>
      </c>
      <c r="N27" s="14">
        <f>J27+L27+K27+M27</f>
        <v>0.5</v>
      </c>
      <c r="O27" s="8">
        <f>N27+I27</f>
        <v>84.700800000000001</v>
      </c>
      <c r="P27" s="6">
        <v>26</v>
      </c>
    </row>
    <row r="28" spans="1:16" x14ac:dyDescent="0.25">
      <c r="A28" s="6" t="s">
        <v>149</v>
      </c>
      <c r="B28" s="6" t="s">
        <v>166</v>
      </c>
      <c r="C28" s="6" t="s">
        <v>167</v>
      </c>
      <c r="D28" s="8">
        <v>85.721999999999994</v>
      </c>
      <c r="E28" s="6">
        <f>VLOOKUP(C28,[1]Sheet2!$A$1:$C$40,3,0)</f>
        <v>15</v>
      </c>
      <c r="F28" s="8">
        <v>83.215500000000006</v>
      </c>
      <c r="G28" s="6">
        <f>VLOOKUP(C28,[1]Sheet2!$D$1:$F$39,3,0)</f>
        <v>29</v>
      </c>
      <c r="H28" s="6">
        <v>78</v>
      </c>
      <c r="I28" s="8">
        <v>84.197900000000004</v>
      </c>
      <c r="J28" s="14">
        <v>0.2</v>
      </c>
      <c r="K28" s="14">
        <v>0</v>
      </c>
      <c r="L28" s="14">
        <v>0</v>
      </c>
      <c r="M28" s="14">
        <v>0</v>
      </c>
      <c r="N28" s="14">
        <v>0.2</v>
      </c>
      <c r="O28" s="8">
        <f>N28+I28</f>
        <v>84.397900000000007</v>
      </c>
      <c r="P28" s="6">
        <v>27</v>
      </c>
    </row>
    <row r="29" spans="1:16" x14ac:dyDescent="0.25">
      <c r="A29" s="6" t="s">
        <v>149</v>
      </c>
      <c r="B29" s="6" t="s">
        <v>178</v>
      </c>
      <c r="C29" s="6" t="s">
        <v>179</v>
      </c>
      <c r="D29" s="8">
        <v>81.597399999999993</v>
      </c>
      <c r="E29" s="6">
        <f>VLOOKUP(C29,[1]Sheet2!$A$1:$C$40,3,0)</f>
        <v>29</v>
      </c>
      <c r="F29" s="8">
        <v>82.958200000000005</v>
      </c>
      <c r="G29" s="6">
        <f>VLOOKUP(C29,[1]Sheet2!$D$1:$F$39,3,0)</f>
        <v>33</v>
      </c>
      <c r="H29" s="6">
        <v>81</v>
      </c>
      <c r="I29" s="8">
        <v>81.945899999999995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8">
        <f>N29+I29</f>
        <v>81.945899999999995</v>
      </c>
      <c r="P29" s="6">
        <v>28</v>
      </c>
    </row>
    <row r="30" spans="1:16" x14ac:dyDescent="0.25">
      <c r="A30" s="6" t="s">
        <v>192</v>
      </c>
      <c r="B30" s="6" t="s">
        <v>211</v>
      </c>
      <c r="C30" s="6" t="s">
        <v>212</v>
      </c>
      <c r="D30" s="8">
        <v>83.362499999999997</v>
      </c>
      <c r="E30" s="6">
        <f>VLOOKUP(C30,[1]Sheet2!$A$1:$C$40,3,0)</f>
        <v>20</v>
      </c>
      <c r="F30" s="8">
        <v>82.775000000000006</v>
      </c>
      <c r="G30" s="6">
        <f>VLOOKUP(C30,[1]Sheet2!$D$1:$F$39,3,0)</f>
        <v>35</v>
      </c>
      <c r="H30" s="6">
        <v>72</v>
      </c>
      <c r="I30" s="8">
        <f>D30*0.3+F30*0.6+H30*0.1</f>
        <v>81.873750000000001</v>
      </c>
      <c r="J30" s="14">
        <v>0</v>
      </c>
      <c r="K30" s="14">
        <v>0</v>
      </c>
      <c r="L30" s="14">
        <v>0</v>
      </c>
      <c r="M30" s="14">
        <v>0</v>
      </c>
      <c r="N30" s="14">
        <f>J30+L30+K30+M30</f>
        <v>0</v>
      </c>
      <c r="O30" s="8">
        <f>N30+I30</f>
        <v>81.873750000000001</v>
      </c>
      <c r="P30" s="6">
        <v>29</v>
      </c>
    </row>
    <row r="31" spans="1:16" x14ac:dyDescent="0.25">
      <c r="A31" s="6" t="s">
        <v>149</v>
      </c>
      <c r="B31" s="6" t="s">
        <v>184</v>
      </c>
      <c r="C31" s="6" t="s">
        <v>185</v>
      </c>
      <c r="D31" s="8">
        <v>82.362499999999997</v>
      </c>
      <c r="E31" s="6">
        <f>VLOOKUP(C31,[1]Sheet2!$A$1:$C$40,3,0)</f>
        <v>26</v>
      </c>
      <c r="F31" s="8">
        <v>83.6297</v>
      </c>
      <c r="G31" s="6">
        <f>VLOOKUP(C31,[1]Sheet2!$D$1:$F$39,3,0)</f>
        <v>23</v>
      </c>
      <c r="H31" s="6">
        <v>72</v>
      </c>
      <c r="I31" s="8">
        <v>81.706400000000002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8">
        <f>N31+I31</f>
        <v>81.706400000000002</v>
      </c>
      <c r="P31" s="6">
        <v>30</v>
      </c>
    </row>
    <row r="32" spans="1:16" x14ac:dyDescent="0.25">
      <c r="A32" s="6" t="s">
        <v>149</v>
      </c>
      <c r="B32" s="6" t="s">
        <v>188</v>
      </c>
      <c r="C32" s="6" t="s">
        <v>189</v>
      </c>
      <c r="D32" s="8">
        <v>72.468400000000003</v>
      </c>
      <c r="E32" s="6">
        <f>VLOOKUP(C32,[1]Sheet2!$A$1:$C$40,3,0)</f>
        <v>38</v>
      </c>
      <c r="F32" s="8">
        <v>83.765699999999995</v>
      </c>
      <c r="G32" s="6">
        <f>VLOOKUP(C32,[1]Sheet2!$D$1:$F$39,3,0)</f>
        <v>21</v>
      </c>
      <c r="H32" s="6">
        <v>60</v>
      </c>
      <c r="I32" s="8">
        <v>74.610799999999998</v>
      </c>
      <c r="J32" s="14">
        <v>0.2</v>
      </c>
      <c r="K32" s="14">
        <v>0</v>
      </c>
      <c r="L32" s="14">
        <v>6.5</v>
      </c>
      <c r="M32" s="14">
        <v>0</v>
      </c>
      <c r="N32" s="14">
        <v>6.7</v>
      </c>
      <c r="O32" s="8">
        <f>N32+I32</f>
        <v>81.3108</v>
      </c>
      <c r="P32" s="6">
        <v>31</v>
      </c>
    </row>
    <row r="33" spans="1:16" x14ac:dyDescent="0.25">
      <c r="A33" s="6" t="s">
        <v>149</v>
      </c>
      <c r="B33" s="6" t="s">
        <v>186</v>
      </c>
      <c r="C33" s="6" t="s">
        <v>187</v>
      </c>
      <c r="D33" s="8">
        <v>72.777799999999999</v>
      </c>
      <c r="E33" s="6">
        <f>VLOOKUP(C33,[1]Sheet2!$A$1:$C$40,3,0)</f>
        <v>37</v>
      </c>
      <c r="F33" s="8">
        <v>83.273600000000002</v>
      </c>
      <c r="G33" s="6">
        <f>VLOOKUP(C33,[1]Sheet2!$D$1:$F$39,3,0)</f>
        <v>28</v>
      </c>
      <c r="H33" s="6">
        <v>76</v>
      </c>
      <c r="I33" s="8">
        <v>76.248800000000003</v>
      </c>
      <c r="J33" s="14">
        <v>0</v>
      </c>
      <c r="K33" s="14">
        <v>0</v>
      </c>
      <c r="L33" s="14">
        <v>3.8</v>
      </c>
      <c r="M33" s="14">
        <v>0</v>
      </c>
      <c r="N33" s="14">
        <v>3.8</v>
      </c>
      <c r="O33" s="8">
        <f>N33+I33</f>
        <v>80.0488</v>
      </c>
      <c r="P33" s="6">
        <v>32</v>
      </c>
    </row>
    <row r="34" spans="1:16" x14ac:dyDescent="0.25">
      <c r="A34" s="6" t="s">
        <v>192</v>
      </c>
      <c r="B34" s="6" t="s">
        <v>221</v>
      </c>
      <c r="C34" s="6" t="s">
        <v>222</v>
      </c>
      <c r="D34" s="8">
        <v>76.674999999999997</v>
      </c>
      <c r="E34" s="6">
        <f>VLOOKUP(C34,[1]Sheet2!$A$1:$C$40,3,0)</f>
        <v>34</v>
      </c>
      <c r="F34" s="8">
        <v>83.05</v>
      </c>
      <c r="G34" s="6">
        <f>VLOOKUP(C34,[1]Sheet2!$D$1:$F$39,3,0)</f>
        <v>30</v>
      </c>
      <c r="H34" s="6">
        <v>70</v>
      </c>
      <c r="I34" s="8">
        <f>D34*0.3+F34*0.6+H34*0.1</f>
        <v>79.832499999999996</v>
      </c>
      <c r="J34" s="14">
        <v>0</v>
      </c>
      <c r="K34" s="14">
        <v>0</v>
      </c>
      <c r="L34" s="14">
        <v>0</v>
      </c>
      <c r="M34" s="14">
        <v>0</v>
      </c>
      <c r="N34" s="14">
        <f>J34+L34+K34+M34</f>
        <v>0</v>
      </c>
      <c r="O34" s="8">
        <f>N34+I34</f>
        <v>79.832499999999996</v>
      </c>
      <c r="P34" s="6">
        <v>33</v>
      </c>
    </row>
    <row r="35" spans="1:16" x14ac:dyDescent="0.25">
      <c r="A35" s="6" t="s">
        <v>149</v>
      </c>
      <c r="B35" s="6" t="s">
        <v>180</v>
      </c>
      <c r="C35" s="6" t="s">
        <v>181</v>
      </c>
      <c r="D35" s="8">
        <v>83.0685</v>
      </c>
      <c r="E35" s="6">
        <f>VLOOKUP(C35,[1]Sheet2!$A$1:$C$40,3,0)</f>
        <v>22</v>
      </c>
      <c r="F35" s="8">
        <v>75.514300000000006</v>
      </c>
      <c r="G35" s="6">
        <f>VLOOKUP(C35,[1]Sheet2!$D$1:$F$39,3,0)</f>
        <v>38</v>
      </c>
      <c r="H35" s="6">
        <v>73</v>
      </c>
      <c r="I35" s="8">
        <v>79.795400000000001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8">
        <f>N35+I35</f>
        <v>79.795400000000001</v>
      </c>
      <c r="P35" s="6">
        <v>34</v>
      </c>
    </row>
    <row r="36" spans="1:16" x14ac:dyDescent="0.25">
      <c r="A36" s="6" t="s">
        <v>192</v>
      </c>
      <c r="B36" s="6" t="s">
        <v>215</v>
      </c>
      <c r="C36" s="6" t="s">
        <v>216</v>
      </c>
      <c r="D36" s="8">
        <v>77.860799999999998</v>
      </c>
      <c r="E36" s="6">
        <f>VLOOKUP(C36,[1]Sheet2!$A$1:$C$40,3,0)</f>
        <v>32</v>
      </c>
      <c r="F36" s="8">
        <v>82.8</v>
      </c>
      <c r="G36" s="6">
        <f>VLOOKUP(C36,[1]Sheet2!$D$1:$F$39,3,0)</f>
        <v>34</v>
      </c>
      <c r="H36" s="6">
        <v>66</v>
      </c>
      <c r="I36" s="8">
        <f>D36*0.3+F36*0.6+H36*0.1</f>
        <v>79.638239999999996</v>
      </c>
      <c r="J36" s="14">
        <v>0</v>
      </c>
      <c r="K36" s="14">
        <v>0</v>
      </c>
      <c r="L36" s="14">
        <v>0</v>
      </c>
      <c r="M36" s="14">
        <v>0</v>
      </c>
      <c r="N36" s="14">
        <f>J36+L36+K36+M36</f>
        <v>0</v>
      </c>
      <c r="O36" s="8">
        <f>N36+I36</f>
        <v>79.638239999999996</v>
      </c>
      <c r="P36" s="6">
        <v>35</v>
      </c>
    </row>
    <row r="37" spans="1:16" x14ac:dyDescent="0.25">
      <c r="A37" s="6" t="s">
        <v>192</v>
      </c>
      <c r="B37" s="6" t="s">
        <v>227</v>
      </c>
      <c r="C37" s="6" t="s">
        <v>228</v>
      </c>
      <c r="D37" s="8">
        <v>73.701300000000003</v>
      </c>
      <c r="E37" s="6">
        <f>VLOOKUP(C37,[1]Sheet2!$A$1:$C$40,3,0)</f>
        <v>36</v>
      </c>
      <c r="F37" s="8">
        <v>83.275000000000006</v>
      </c>
      <c r="G37" s="6">
        <f>VLOOKUP(C37,[1]Sheet2!$D$1:$F$39,3,0)</f>
        <v>27</v>
      </c>
      <c r="H37" s="6">
        <v>60</v>
      </c>
      <c r="I37" s="8">
        <f>D37*0.3+F37*0.6+H37*0.1</f>
        <v>78.075389999999999</v>
      </c>
      <c r="J37" s="14">
        <v>0</v>
      </c>
      <c r="K37" s="14">
        <v>0</v>
      </c>
      <c r="L37" s="14">
        <v>0</v>
      </c>
      <c r="M37" s="14">
        <v>0</v>
      </c>
      <c r="N37" s="14">
        <f>J37+L37+K37+M37</f>
        <v>0</v>
      </c>
      <c r="O37" s="8">
        <f>N37+I37</f>
        <v>78.075389999999999</v>
      </c>
      <c r="P37" s="6">
        <v>36</v>
      </c>
    </row>
    <row r="38" spans="1:16" x14ac:dyDescent="0.25">
      <c r="A38" s="6" t="s">
        <v>192</v>
      </c>
      <c r="B38" s="6" t="s">
        <v>225</v>
      </c>
      <c r="C38" s="6" t="s">
        <v>226</v>
      </c>
      <c r="D38" s="8">
        <v>73.88</v>
      </c>
      <c r="E38" s="6">
        <f>VLOOKUP(C38,[1]Sheet2!$A$1:$C$40,3,0)</f>
        <v>35</v>
      </c>
      <c r="F38" s="8">
        <v>82.75</v>
      </c>
      <c r="G38" s="6">
        <f>VLOOKUP(C38,[1]Sheet2!$D$1:$F$39,3,0)</f>
        <v>36</v>
      </c>
      <c r="H38" s="6">
        <v>62</v>
      </c>
      <c r="I38" s="8">
        <f>D38*0.3+F38*0.6+H38*0.1</f>
        <v>78.013999999999996</v>
      </c>
      <c r="J38" s="14">
        <v>0</v>
      </c>
      <c r="K38" s="14">
        <v>0</v>
      </c>
      <c r="L38" s="14">
        <v>0</v>
      </c>
      <c r="M38" s="14">
        <v>0</v>
      </c>
      <c r="N38" s="14">
        <f>J38+L38+K38+M38</f>
        <v>0</v>
      </c>
      <c r="O38" s="8">
        <f>N38+I38</f>
        <v>78.013999999999996</v>
      </c>
      <c r="P38" s="6">
        <v>37</v>
      </c>
    </row>
    <row r="39" spans="1:16" x14ac:dyDescent="0.25">
      <c r="A39" s="6" t="s">
        <v>149</v>
      </c>
      <c r="B39" s="6" t="s">
        <v>172</v>
      </c>
      <c r="C39" s="6" t="s">
        <v>173</v>
      </c>
      <c r="D39" s="8">
        <v>76.923100000000005</v>
      </c>
      <c r="E39" s="6">
        <f>VLOOKUP(C39,[1]Sheet2!$A$1:$C$40,3,0)</f>
        <v>33</v>
      </c>
      <c r="F39" s="8">
        <v>75.476200000000006</v>
      </c>
      <c r="G39" s="6">
        <f>VLOOKUP(C39,[1]Sheet2!$D$1:$F$39,3,0)</f>
        <v>39</v>
      </c>
      <c r="H39" s="6">
        <v>66</v>
      </c>
      <c r="I39" s="8">
        <v>75.396699999999996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8">
        <f>N39+I39</f>
        <v>75.396699999999996</v>
      </c>
      <c r="P39" s="6">
        <v>38</v>
      </c>
    </row>
    <row r="40" spans="1:16" x14ac:dyDescent="0.25">
      <c r="A40" s="6" t="s">
        <v>149</v>
      </c>
      <c r="B40" s="6" t="s">
        <v>190</v>
      </c>
      <c r="C40" s="6" t="s">
        <v>191</v>
      </c>
      <c r="D40" s="8">
        <v>69.898700000000005</v>
      </c>
      <c r="E40" s="6">
        <f>VLOOKUP(C40,[1]Sheet2!$A$1:$C$40,3,0)</f>
        <v>39</v>
      </c>
      <c r="F40" s="8">
        <v>83.505899999999997</v>
      </c>
      <c r="G40" s="6">
        <f>VLOOKUP(C40,[1]Sheet2!$D$1:$F$39,3,0)</f>
        <v>25</v>
      </c>
      <c r="H40" s="6">
        <v>65</v>
      </c>
      <c r="I40" s="8">
        <v>73.491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8">
        <f>N40+I40</f>
        <v>73.491</v>
      </c>
      <c r="P40" s="6">
        <v>39</v>
      </c>
    </row>
  </sheetData>
  <sortState ref="A2:P40">
    <sortCondition descending="1" ref="O2:O40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生工</vt:lpstr>
      <vt:lpstr>生技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2020-09-07T02:36:36Z</dcterms:modified>
</cp:coreProperties>
</file>