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生工专业" sheetId="1" r:id="rId1"/>
    <sheet name="生技专业" sheetId="2" r:id="rId2"/>
  </sheets>
  <definedNames>
    <definedName name="_xlnm._FilterDatabase" localSheetId="0" hidden="1">生工专业!$A$2:$AB$106</definedName>
    <definedName name="_xlnm._FilterDatabase" localSheetId="1" hidden="1">生技专业!$A$2:$AB$70</definedName>
    <definedName name="_xlnm.Print_Area" localSheetId="0">生工专业!$A$1:$AB$4</definedName>
    <definedName name="_xlnm.Print_Area" localSheetId="1">生技专业!$A$1:$AB$4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<sst xmlns="http://schemas.openxmlformats.org/spreadsheetml/2006/main" count="648" uniqueCount="285">
  <si>
    <t>生物工程学院2023-2024学年2023级综测汇总表</t>
  </si>
  <si>
    <t>班级</t>
  </si>
  <si>
    <t>姓名</t>
  </si>
  <si>
    <t>学号</t>
  </si>
  <si>
    <t>平均学分绩点</t>
  </si>
  <si>
    <t>智育素质得分Z</t>
  </si>
  <si>
    <t>智育素质排名</t>
  </si>
  <si>
    <t>德育素质得分D</t>
  </si>
  <si>
    <t>德育素质等级</t>
  </si>
  <si>
    <t>体育素质分T</t>
  </si>
  <si>
    <t>美育素质分M</t>
  </si>
  <si>
    <t>劳育素质分L</t>
  </si>
  <si>
    <t>创新与实践素质分C</t>
  </si>
  <si>
    <t>综合素质总得分</t>
  </si>
  <si>
    <t>排名</t>
  </si>
  <si>
    <t>基本评定分D1</t>
  </si>
  <si>
    <t>纪实加减分D2</t>
  </si>
  <si>
    <t>违规违纪扣分D3</t>
  </si>
  <si>
    <t>总计D</t>
  </si>
  <si>
    <t>体育课程成绩T1</t>
  </si>
  <si>
    <t>课外体育活动成绩T2</t>
  </si>
  <si>
    <t>总计T</t>
  </si>
  <si>
    <t>文化艺术时间成绩M1</t>
  </si>
  <si>
    <t>文化艺术竞赛成绩M2</t>
  </si>
  <si>
    <t>总计M</t>
  </si>
  <si>
    <t>日常劳动分L1</t>
  </si>
  <si>
    <t>志愿服务分L2</t>
  </si>
  <si>
    <t>实习实训分L3</t>
  </si>
  <si>
    <t>总计L</t>
  </si>
  <si>
    <t>创新创业成绩C1</t>
  </si>
  <si>
    <t>社会实践活动成绩C2</t>
  </si>
  <si>
    <t>社会工作成绩C3</t>
  </si>
  <si>
    <t>总计C</t>
  </si>
  <si>
    <t>集体评定分</t>
  </si>
  <si>
    <t>社会责任纪实分</t>
  </si>
  <si>
    <t>2023生物工程03</t>
  </si>
  <si>
    <t>王柯</t>
  </si>
  <si>
    <t>良好</t>
  </si>
  <si>
    <t>郝玲</t>
  </si>
  <si>
    <t>优秀</t>
  </si>
  <si>
    <t>方欣悦</t>
  </si>
  <si>
    <t>2303生物工程03</t>
  </si>
  <si>
    <t>凌碧瑶</t>
  </si>
  <si>
    <t>2023生物工程02</t>
  </si>
  <si>
    <t>李欣颖</t>
  </si>
  <si>
    <t>302023507113</t>
  </si>
  <si>
    <t>王煜统</t>
  </si>
  <si>
    <r>
      <rPr>
        <sz val="11"/>
        <rFont val="宋体"/>
        <charset val="134"/>
        <scheme val="minor"/>
      </rPr>
      <t>302023507041</t>
    </r>
    <r>
      <rPr>
        <sz val="10.5"/>
        <color theme="1"/>
        <rFont val="Arial"/>
        <charset val="134"/>
      </rPr>
      <t xml:space="preserve">	</t>
    </r>
  </si>
  <si>
    <t>林慧</t>
  </si>
  <si>
    <t>张玉婷</t>
  </si>
  <si>
    <t>徐如意</t>
  </si>
  <si>
    <t>王豫雯</t>
  </si>
  <si>
    <t>2023生物工程01</t>
  </si>
  <si>
    <t>周言睿</t>
  </si>
  <si>
    <t>王奕昭</t>
  </si>
  <si>
    <t>廖嘉慧</t>
  </si>
  <si>
    <t>302023507026</t>
  </si>
  <si>
    <t>张明浩</t>
  </si>
  <si>
    <t>陆欣妍</t>
  </si>
  <si>
    <t>金幸乾</t>
  </si>
  <si>
    <t>302023507093</t>
  </si>
  <si>
    <t>项静怡</t>
  </si>
  <si>
    <t>302023507037</t>
  </si>
  <si>
    <t>方磊</t>
  </si>
  <si>
    <t>302023507069</t>
  </si>
  <si>
    <t>王靖楠</t>
  </si>
  <si>
    <r>
      <rPr>
        <sz val="11"/>
        <rFont val="宋体"/>
        <charset val="134"/>
        <scheme val="minor"/>
      </rPr>
      <t>302023507005</t>
    </r>
    <r>
      <rPr>
        <sz val="11"/>
        <color theme="1"/>
        <rFont val="Arial"/>
        <charset val="134"/>
      </rPr>
      <t xml:space="preserve">	</t>
    </r>
  </si>
  <si>
    <t>胡可如</t>
  </si>
  <si>
    <t>江超华</t>
  </si>
  <si>
    <t>孙楷杰</t>
  </si>
  <si>
    <t>302023507126</t>
  </si>
  <si>
    <t>魏子安</t>
  </si>
  <si>
    <t>黄子恒</t>
  </si>
  <si>
    <t>302023507025</t>
  </si>
  <si>
    <t>李卓驰</t>
  </si>
  <si>
    <t xml:space="preserve">302023507056	</t>
  </si>
  <si>
    <t>祝佩芸</t>
  </si>
  <si>
    <t>302023507016</t>
  </si>
  <si>
    <t>徐嘉华</t>
  </si>
  <si>
    <t>302023507010</t>
  </si>
  <si>
    <t>韦海师</t>
  </si>
  <si>
    <t>302023507032</t>
  </si>
  <si>
    <t>秦洋豪</t>
  </si>
  <si>
    <t>302023507029</t>
  </si>
  <si>
    <t>赵波</t>
  </si>
  <si>
    <t>吴俊儒</t>
  </si>
  <si>
    <t>岑烟庆</t>
  </si>
  <si>
    <t>302023507074</t>
  </si>
  <si>
    <t>侯烨明</t>
  </si>
  <si>
    <t>302023507170</t>
  </si>
  <si>
    <t>管嘉硕</t>
  </si>
  <si>
    <r>
      <rPr>
        <sz val="11"/>
        <rFont val="宋体"/>
        <charset val="134"/>
        <scheme val="minor"/>
      </rPr>
      <t>302023507122</t>
    </r>
    <r>
      <rPr>
        <sz val="11"/>
        <color theme="1"/>
        <rFont val="Arial"/>
        <charset val="134"/>
      </rPr>
      <t xml:space="preserve">	</t>
    </r>
  </si>
  <si>
    <t>曹均益</t>
  </si>
  <si>
    <t>刘羽函</t>
  </si>
  <si>
    <t>302023507174</t>
  </si>
  <si>
    <t>李星澎</t>
  </si>
  <si>
    <t>褚雅兰</t>
  </si>
  <si>
    <t>林依静</t>
  </si>
  <si>
    <t>李可欣</t>
  </si>
  <si>
    <t>302023507124</t>
  </si>
  <si>
    <t>李雨彤</t>
  </si>
  <si>
    <t>刘洪星</t>
  </si>
  <si>
    <t>302023507153</t>
  </si>
  <si>
    <t>朱辰杰</t>
  </si>
  <si>
    <t>叶立</t>
  </si>
  <si>
    <t>唐小添</t>
  </si>
  <si>
    <t>徐梦洁</t>
  </si>
  <si>
    <t>302023507048</t>
  </si>
  <si>
    <t>刘雨臻</t>
  </si>
  <si>
    <t>程麟童</t>
  </si>
  <si>
    <t>刘雯雯</t>
  </si>
  <si>
    <t>林章业</t>
  </si>
  <si>
    <t>刘佳璐</t>
  </si>
  <si>
    <t>302023507164</t>
  </si>
  <si>
    <t>林何瑶</t>
  </si>
  <si>
    <t>302023507168</t>
  </si>
  <si>
    <t>潘俊珲</t>
  </si>
  <si>
    <t>陆韶晗</t>
  </si>
  <si>
    <t>302023507063</t>
  </si>
  <si>
    <t>王立可</t>
  </si>
  <si>
    <t>施力心</t>
  </si>
  <si>
    <t>吴志威</t>
  </si>
  <si>
    <t>王可心</t>
  </si>
  <si>
    <t>黄文东</t>
  </si>
  <si>
    <t>302023507004</t>
  </si>
  <si>
    <t>杨晋晰</t>
  </si>
  <si>
    <t>302023507142</t>
  </si>
  <si>
    <t>李丽娟</t>
  </si>
  <si>
    <t>陈俊安</t>
  </si>
  <si>
    <t>徐雅婷</t>
  </si>
  <si>
    <t>马易申</t>
  </si>
  <si>
    <t>汤晨</t>
  </si>
  <si>
    <t>302023507058</t>
  </si>
  <si>
    <t>余金泽</t>
  </si>
  <si>
    <t>张欣雨</t>
  </si>
  <si>
    <t>沈睿</t>
  </si>
  <si>
    <t>302023507107</t>
  </si>
  <si>
    <t>徐钰琳</t>
  </si>
  <si>
    <t>方异尘</t>
  </si>
  <si>
    <t>谢晶晶</t>
  </si>
  <si>
    <t>林雨萱</t>
  </si>
  <si>
    <t>沃方洲</t>
  </si>
  <si>
    <t>302023507081</t>
  </si>
  <si>
    <t>林泽霁</t>
  </si>
  <si>
    <t>302023507061</t>
  </si>
  <si>
    <t>尹子康</t>
  </si>
  <si>
    <t>杨文杰</t>
  </si>
  <si>
    <t>邓云天</t>
  </si>
  <si>
    <t>薛天泽</t>
  </si>
  <si>
    <t>胡钧凯</t>
  </si>
  <si>
    <t>马吉瑞</t>
  </si>
  <si>
    <t>游皓男</t>
  </si>
  <si>
    <t>李欣</t>
  </si>
  <si>
    <t>陈啓</t>
  </si>
  <si>
    <t>金驰远</t>
  </si>
  <si>
    <t>302023507034</t>
  </si>
  <si>
    <t>郑智行</t>
  </si>
  <si>
    <t>302023507039</t>
  </si>
  <si>
    <t>王硕</t>
  </si>
  <si>
    <t>邓肇杰</t>
  </si>
  <si>
    <t>302023507091</t>
  </si>
  <si>
    <t>郑成博</t>
  </si>
  <si>
    <t>田梓杉</t>
  </si>
  <si>
    <t>王一敏</t>
  </si>
  <si>
    <t>302023507156</t>
  </si>
  <si>
    <t>吴小丫</t>
  </si>
  <si>
    <t>吴昊</t>
  </si>
  <si>
    <t>302023507104</t>
  </si>
  <si>
    <t>戴紫馨</t>
  </si>
  <si>
    <t>302023507065</t>
  </si>
  <si>
    <t>杨家胜</t>
  </si>
  <si>
    <t>302023507152</t>
  </si>
  <si>
    <t>陈麒阁</t>
  </si>
  <si>
    <t>302023507001</t>
  </si>
  <si>
    <t>杨远航</t>
  </si>
  <si>
    <t>郭埕煜</t>
  </si>
  <si>
    <t>302023507172</t>
  </si>
  <si>
    <t>施诗</t>
  </si>
  <si>
    <t>302023507110</t>
  </si>
  <si>
    <t>刘晨</t>
  </si>
  <si>
    <t>季满满</t>
  </si>
  <si>
    <t>302026507067</t>
  </si>
  <si>
    <t>赵轩邦</t>
  </si>
  <si>
    <t>302023507046</t>
  </si>
  <si>
    <t>裘明煊</t>
  </si>
  <si>
    <t>302023507089</t>
  </si>
  <si>
    <t>2023生物技术01</t>
  </si>
  <si>
    <t>金凌</t>
  </si>
  <si>
    <t>302023507053</t>
  </si>
  <si>
    <t>2023生物技术02</t>
  </si>
  <si>
    <t>王怡清</t>
  </si>
  <si>
    <t>张天敏</t>
  </si>
  <si>
    <t>吴紫依</t>
  </si>
  <si>
    <t>汪家轩</t>
  </si>
  <si>
    <t>杜康睿</t>
  </si>
  <si>
    <t>王翼</t>
  </si>
  <si>
    <t>饶培鑫</t>
  </si>
  <si>
    <t>302023507023</t>
  </si>
  <si>
    <t>姜晋</t>
  </si>
  <si>
    <t>梁浩强</t>
  </si>
  <si>
    <t>方成博</t>
  </si>
  <si>
    <t>陆妤欣</t>
  </si>
  <si>
    <t>郑博骏</t>
  </si>
  <si>
    <t>302023507068</t>
  </si>
  <si>
    <t>马思雨</t>
  </si>
  <si>
    <t>江佳莹</t>
  </si>
  <si>
    <t>302023507015</t>
  </si>
  <si>
    <t>周进凯</t>
  </si>
  <si>
    <t>302023507114</t>
  </si>
  <si>
    <t>游姜楠</t>
  </si>
  <si>
    <t>姚旸灿</t>
  </si>
  <si>
    <t>肖卓瑶</t>
  </si>
  <si>
    <t>302023507101</t>
  </si>
  <si>
    <t>徐小冬</t>
  </si>
  <si>
    <t>边笑语</t>
  </si>
  <si>
    <t>詹青怡</t>
  </si>
  <si>
    <t>302023507012</t>
  </si>
  <si>
    <t>郑羡</t>
  </si>
  <si>
    <t>302023507086</t>
  </si>
  <si>
    <t>王粲然</t>
  </si>
  <si>
    <t>302023507050</t>
  </si>
  <si>
    <t>陈浩然</t>
  </si>
  <si>
    <t>302023507014</t>
  </si>
  <si>
    <t>严若菲</t>
  </si>
  <si>
    <t>郑惠文</t>
  </si>
  <si>
    <t>应佳桐</t>
  </si>
  <si>
    <t>孙林</t>
  </si>
  <si>
    <t>陈悠</t>
  </si>
  <si>
    <t>梁天浩</t>
  </si>
  <si>
    <t>302023507106</t>
  </si>
  <si>
    <t>金家强</t>
  </si>
  <si>
    <t>302023507098</t>
  </si>
  <si>
    <t>简胡倩</t>
  </si>
  <si>
    <t>302023507149</t>
  </si>
  <si>
    <t>马文强</t>
  </si>
  <si>
    <t>孙玘</t>
  </si>
  <si>
    <t>宋宗辉</t>
  </si>
  <si>
    <t>陆玙畅</t>
  </si>
  <si>
    <t>302023507079</t>
  </si>
  <si>
    <t>许冉晨</t>
  </si>
  <si>
    <t>何舟</t>
  </si>
  <si>
    <t>朱佳旭</t>
  </si>
  <si>
    <t>302023507112</t>
  </si>
  <si>
    <t>纪静雯</t>
  </si>
  <si>
    <t>302023507064</t>
  </si>
  <si>
    <t>王长轩</t>
  </si>
  <si>
    <t>302023507119</t>
  </si>
  <si>
    <t>徐文俊</t>
  </si>
  <si>
    <t>王文慧</t>
  </si>
  <si>
    <t>302023507154</t>
  </si>
  <si>
    <t>穆宇翔</t>
  </si>
  <si>
    <t>许铁</t>
  </si>
  <si>
    <t>陈志昊</t>
  </si>
  <si>
    <t>302023507117</t>
  </si>
  <si>
    <t>孟畅</t>
  </si>
  <si>
    <t>302023507103</t>
  </si>
  <si>
    <t>董彧</t>
  </si>
  <si>
    <t>302023507078</t>
  </si>
  <si>
    <t>黄振辉</t>
  </si>
  <si>
    <t>冯梦婷</t>
  </si>
  <si>
    <t>302023507167</t>
  </si>
  <si>
    <t>胡鑫萍</t>
  </si>
  <si>
    <t>302023507150</t>
  </si>
  <si>
    <t>叶国豪</t>
  </si>
  <si>
    <t>梁浩森</t>
  </si>
  <si>
    <t>302023507028</t>
  </si>
  <si>
    <t>刘涛</t>
  </si>
  <si>
    <t>马晨</t>
  </si>
  <si>
    <t>江俊康</t>
  </si>
  <si>
    <t>302023507045</t>
  </si>
  <si>
    <t>史杰宇</t>
  </si>
  <si>
    <t>杨浩宇</t>
  </si>
  <si>
    <t>项尧淇</t>
  </si>
  <si>
    <t>302023507043</t>
  </si>
  <si>
    <t>蒋俊磊</t>
  </si>
  <si>
    <t>302023507035</t>
  </si>
  <si>
    <t>常先超</t>
  </si>
  <si>
    <t>302023507159</t>
  </si>
  <si>
    <t>谭登阳</t>
  </si>
  <si>
    <t>302023507147</t>
  </si>
  <si>
    <t>黄文彬</t>
  </si>
  <si>
    <t>302023507143</t>
  </si>
  <si>
    <t>罗立毅</t>
  </si>
  <si>
    <t>冯迪</t>
  </si>
  <si>
    <t>302023507021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</si>
</sst>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);[Red]\(0.000000\)"/>
    <numFmt numFmtId="178" formatCode="0_);[Red]\(0\)"/>
    <numFmt numFmtId="179" formatCode="0.000_);[Red]\(0.000\)"/>
    <numFmt numFmtId="180" formatCode="0.000_ "/>
    <numFmt numFmtId="181" formatCode="0.0000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rgb="FF000000"/>
      <name val="Arial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Arial"/>
      <charset val="134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Border="0"/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177" fontId="3" fillId="0" borderId="1" xfId="49" applyNumberFormat="1" applyFont="1" applyBorder="1" applyAlignment="1">
      <alignment horizontal="center" vertical="center" wrapText="1"/>
    </xf>
    <xf numFmtId="178" fontId="3" fillId="0" borderId="1" xfId="49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/>
    </xf>
    <xf numFmtId="176" fontId="1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80" fontId="3" fillId="0" borderId="1" xfId="49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180" fontId="4" fillId="0" borderId="0" xfId="0" applyNumberFormat="1" applyFont="1" applyAlignment="1">
      <alignment horizontal="center" vertical="center" wrapText="1"/>
    </xf>
    <xf numFmtId="181" fontId="1" fillId="0" borderId="0" xfId="0" applyNumberFormat="1" applyFont="1" applyAlignment="1">
      <alignment horizontal="center" vertical="center"/>
    </xf>
    <xf numFmtId="181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81" fontId="2" fillId="0" borderId="1" xfId="0" applyNumberFormat="1" applyFont="1" applyBorder="1" applyAlignment="1">
      <alignment horizontal="center" vertical="center"/>
    </xf>
    <xf numFmtId="181" fontId="3" fillId="0" borderId="1" xfId="49" applyNumberFormat="1" applyFont="1" applyBorder="1" applyAlignment="1">
      <alignment horizontal="center" vertical="center" wrapText="1"/>
    </xf>
    <xf numFmtId="181" fontId="4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12"/>
  <sheetViews>
    <sheetView tabSelected="1" zoomScale="101" zoomScaleNormal="101" topLeftCell="N1" workbookViewId="0">
      <pane ySplit="4" topLeftCell="A78" activePane="bottomLeft" state="frozen"/>
      <selection/>
      <selection pane="bottomLeft" activeCell="B109" sqref="B109"/>
    </sheetView>
  </sheetViews>
  <sheetFormatPr defaultColWidth="9" defaultRowHeight="13.5"/>
  <cols>
    <col min="1" max="1" width="16.0916666666667" style="1" customWidth="1"/>
    <col min="2" max="2" width="10.1833333333333" style="1" customWidth="1"/>
    <col min="3" max="3" width="15.1833333333333" style="3" customWidth="1"/>
    <col min="4" max="4" width="19" style="4" customWidth="1"/>
    <col min="5" max="5" width="20.1833333333333" style="4" customWidth="1"/>
    <col min="6" max="6" width="12.3666666666667" style="5" customWidth="1"/>
    <col min="7" max="7" width="13.8166666666667" style="4" customWidth="1"/>
    <col min="8" max="9" width="10.45" style="4" customWidth="1"/>
    <col min="10" max="10" width="16.0916666666667" style="4" customWidth="1"/>
    <col min="11" max="11" width="10.45" style="4" customWidth="1"/>
    <col min="12" max="12" width="19" style="4" customWidth="1"/>
    <col min="13" max="13" width="16.0916666666667" style="30" customWidth="1"/>
    <col min="14" max="14" width="20.3666666666667" style="4" customWidth="1"/>
    <col min="15" max="15" width="10.45" style="4" customWidth="1"/>
    <col min="16" max="16" width="20.3666666666667" style="4" customWidth="1"/>
    <col min="17" max="17" width="20.45" style="4" customWidth="1"/>
    <col min="18" max="18" width="10.5416666666667" style="4" customWidth="1"/>
    <col min="19" max="21" width="13.9083333333333" style="4" customWidth="1"/>
    <col min="22" max="22" width="10.5416666666667" style="4" customWidth="1"/>
    <col min="23" max="23" width="16.1833333333333" style="4" customWidth="1"/>
    <col min="24" max="24" width="20.45" style="4" customWidth="1"/>
    <col min="25" max="25" width="16.1833333333333" style="4" customWidth="1"/>
    <col min="26" max="26" width="11.45" style="4" customWidth="1"/>
    <col min="27" max="27" width="21.3666666666667" style="6" customWidth="1"/>
    <col min="28" max="28" width="10" style="1" customWidth="1"/>
    <col min="29" max="16384" width="9" style="1"/>
  </cols>
  <sheetData>
    <row r="1" ht="39" customHeight="1" spans="1:28">
      <c r="A1" s="7" t="s">
        <v>0</v>
      </c>
      <c r="B1" s="7"/>
      <c r="C1" s="8"/>
      <c r="D1" s="7"/>
      <c r="E1" s="9"/>
      <c r="F1" s="7"/>
      <c r="G1" s="9"/>
      <c r="H1" s="9"/>
      <c r="I1" s="9"/>
      <c r="J1" s="9"/>
      <c r="K1" s="9"/>
      <c r="L1" s="7"/>
      <c r="M1" s="34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7"/>
    </row>
    <row r="2" s="29" customFormat="1" ht="19" customHeight="1" spans="1:28">
      <c r="A2" s="10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3" t="s">
        <v>6</v>
      </c>
      <c r="G2" s="12" t="s">
        <v>7</v>
      </c>
      <c r="H2" s="12"/>
      <c r="I2" s="12"/>
      <c r="J2" s="12"/>
      <c r="K2" s="12"/>
      <c r="L2" s="12" t="s">
        <v>8</v>
      </c>
      <c r="M2" s="35" t="s">
        <v>9</v>
      </c>
      <c r="N2" s="12"/>
      <c r="O2" s="12"/>
      <c r="P2" s="23" t="s">
        <v>10</v>
      </c>
      <c r="Q2" s="23"/>
      <c r="R2" s="23"/>
      <c r="S2" s="12" t="s">
        <v>11</v>
      </c>
      <c r="T2" s="12"/>
      <c r="U2" s="12"/>
      <c r="V2" s="12"/>
      <c r="W2" s="12" t="s">
        <v>12</v>
      </c>
      <c r="X2" s="12"/>
      <c r="Y2" s="12"/>
      <c r="Z2" s="12"/>
      <c r="AA2" s="24" t="s">
        <v>13</v>
      </c>
      <c r="AB2" s="25" t="s">
        <v>14</v>
      </c>
    </row>
    <row r="3" s="29" customFormat="1" spans="1:28">
      <c r="A3" s="10"/>
      <c r="B3" s="10"/>
      <c r="C3" s="11"/>
      <c r="D3" s="12"/>
      <c r="E3" s="12"/>
      <c r="F3" s="13"/>
      <c r="G3" s="14" t="s">
        <v>15</v>
      </c>
      <c r="H3" s="14" t="s">
        <v>16</v>
      </c>
      <c r="I3" s="14"/>
      <c r="J3" s="14" t="s">
        <v>17</v>
      </c>
      <c r="K3" s="22" t="s">
        <v>18</v>
      </c>
      <c r="L3" s="12"/>
      <c r="M3" s="36" t="s">
        <v>19</v>
      </c>
      <c r="N3" s="14" t="s">
        <v>20</v>
      </c>
      <c r="O3" s="22" t="s">
        <v>21</v>
      </c>
      <c r="P3" s="14" t="s">
        <v>22</v>
      </c>
      <c r="Q3" s="14" t="s">
        <v>23</v>
      </c>
      <c r="R3" s="22" t="s">
        <v>24</v>
      </c>
      <c r="S3" s="14" t="s">
        <v>25</v>
      </c>
      <c r="T3" s="14" t="s">
        <v>26</v>
      </c>
      <c r="U3" s="14" t="s">
        <v>27</v>
      </c>
      <c r="V3" s="22" t="s">
        <v>28</v>
      </c>
      <c r="W3" s="14" t="s">
        <v>29</v>
      </c>
      <c r="X3" s="14" t="s">
        <v>30</v>
      </c>
      <c r="Y3" s="14" t="s">
        <v>31</v>
      </c>
      <c r="Z3" s="22" t="s">
        <v>32</v>
      </c>
      <c r="AA3" s="24"/>
      <c r="AB3" s="25"/>
    </row>
    <row r="4" s="29" customFormat="1" ht="53" customHeight="1" spans="1:28">
      <c r="A4" s="10"/>
      <c r="B4" s="10"/>
      <c r="C4" s="11"/>
      <c r="D4" s="12"/>
      <c r="E4" s="12"/>
      <c r="F4" s="13"/>
      <c r="G4" s="14"/>
      <c r="H4" s="14" t="s">
        <v>33</v>
      </c>
      <c r="I4" s="14" t="s">
        <v>34</v>
      </c>
      <c r="J4" s="14"/>
      <c r="K4" s="22"/>
      <c r="L4" s="12"/>
      <c r="M4" s="36"/>
      <c r="N4" s="14"/>
      <c r="O4" s="22"/>
      <c r="P4" s="14"/>
      <c r="Q4" s="14"/>
      <c r="R4" s="22"/>
      <c r="S4" s="14"/>
      <c r="T4" s="14"/>
      <c r="U4" s="14"/>
      <c r="V4" s="22"/>
      <c r="W4" s="14"/>
      <c r="X4" s="14"/>
      <c r="Y4" s="14"/>
      <c r="Z4" s="22"/>
      <c r="AA4" s="24"/>
      <c r="AB4" s="25"/>
    </row>
    <row r="5" spans="1:28">
      <c r="A5" s="31" t="s">
        <v>35</v>
      </c>
      <c r="B5" s="20" t="s">
        <v>36</v>
      </c>
      <c r="C5" s="17">
        <v>302023507095</v>
      </c>
      <c r="D5" s="21">
        <v>3.236</v>
      </c>
      <c r="E5" s="21">
        <v>49.416</v>
      </c>
      <c r="F5" s="19">
        <v>10</v>
      </c>
      <c r="G5" s="21">
        <v>5.68548</v>
      </c>
      <c r="H5" s="21">
        <v>1</v>
      </c>
      <c r="I5" s="21">
        <v>0.1</v>
      </c>
      <c r="J5" s="21">
        <v>0</v>
      </c>
      <c r="K5" s="21">
        <v>6.78548</v>
      </c>
      <c r="L5" s="37" t="s">
        <v>37</v>
      </c>
      <c r="M5" s="21">
        <v>4.4</v>
      </c>
      <c r="N5" s="21">
        <v>0.2</v>
      </c>
      <c r="O5" s="21">
        <v>4.6</v>
      </c>
      <c r="P5" s="21">
        <v>0</v>
      </c>
      <c r="Q5" s="21">
        <v>1.7</v>
      </c>
      <c r="R5" s="21">
        <v>1.7</v>
      </c>
      <c r="S5" s="21">
        <v>1.8926</v>
      </c>
      <c r="T5" s="21">
        <v>2.5</v>
      </c>
      <c r="U5" s="21">
        <v>0</v>
      </c>
      <c r="V5" s="21">
        <v>4.3926</v>
      </c>
      <c r="W5" s="21">
        <v>9.9</v>
      </c>
      <c r="X5" s="21">
        <v>0</v>
      </c>
      <c r="Y5" s="21">
        <v>2.7</v>
      </c>
      <c r="Z5" s="21">
        <v>12</v>
      </c>
      <c r="AA5" s="28">
        <v>78.89448</v>
      </c>
      <c r="AB5" s="20">
        <v>1</v>
      </c>
    </row>
    <row r="6" spans="1:28">
      <c r="A6" s="31" t="s">
        <v>35</v>
      </c>
      <c r="B6" s="20" t="s">
        <v>38</v>
      </c>
      <c r="C6" s="17">
        <v>302023507085</v>
      </c>
      <c r="D6" s="21">
        <v>3.264</v>
      </c>
      <c r="E6" s="21">
        <v>49.584</v>
      </c>
      <c r="F6" s="19">
        <v>8</v>
      </c>
      <c r="G6" s="21">
        <v>5.6709</v>
      </c>
      <c r="H6" s="21">
        <v>1</v>
      </c>
      <c r="I6" s="21">
        <v>1.3</v>
      </c>
      <c r="J6" s="21">
        <v>0</v>
      </c>
      <c r="K6" s="21">
        <v>7.9709</v>
      </c>
      <c r="L6" s="37" t="s">
        <v>39</v>
      </c>
      <c r="M6" s="21">
        <v>4.05</v>
      </c>
      <c r="N6" s="21">
        <v>0.2</v>
      </c>
      <c r="O6" s="21">
        <v>4.25</v>
      </c>
      <c r="P6" s="21">
        <v>0</v>
      </c>
      <c r="Q6" s="21">
        <v>1.1</v>
      </c>
      <c r="R6" s="21">
        <v>1.1</v>
      </c>
      <c r="S6" s="21">
        <v>1.8926</v>
      </c>
      <c r="T6" s="21">
        <v>2.5</v>
      </c>
      <c r="U6" s="21">
        <v>0</v>
      </c>
      <c r="V6" s="21">
        <v>4.392</v>
      </c>
      <c r="W6" s="21">
        <v>7.525</v>
      </c>
      <c r="X6" s="21">
        <v>0.25</v>
      </c>
      <c r="Y6" s="21">
        <v>3.2</v>
      </c>
      <c r="Z6" s="21">
        <v>10.975</v>
      </c>
      <c r="AA6" s="28">
        <v>78.2729</v>
      </c>
      <c r="AB6" s="20">
        <v>2</v>
      </c>
    </row>
    <row r="7" spans="1:28">
      <c r="A7" s="31" t="s">
        <v>35</v>
      </c>
      <c r="B7" s="20" t="s">
        <v>40</v>
      </c>
      <c r="C7" s="17">
        <v>302023507011</v>
      </c>
      <c r="D7" s="21">
        <v>3.256</v>
      </c>
      <c r="E7" s="21">
        <v>49.536</v>
      </c>
      <c r="F7" s="19">
        <v>9</v>
      </c>
      <c r="G7" s="21">
        <v>5.62728</v>
      </c>
      <c r="H7" s="21">
        <v>1</v>
      </c>
      <c r="I7" s="21">
        <v>0.8</v>
      </c>
      <c r="J7" s="21">
        <v>0</v>
      </c>
      <c r="K7" s="21">
        <v>7.42728</v>
      </c>
      <c r="L7" s="37" t="s">
        <v>39</v>
      </c>
      <c r="M7" s="21">
        <v>4.625</v>
      </c>
      <c r="N7" s="21">
        <v>3</v>
      </c>
      <c r="O7" s="21">
        <v>7.625</v>
      </c>
      <c r="P7" s="21">
        <v>0</v>
      </c>
      <c r="Q7" s="21">
        <v>3</v>
      </c>
      <c r="R7" s="21">
        <v>3</v>
      </c>
      <c r="S7" s="21">
        <v>1.8856</v>
      </c>
      <c r="T7" s="21">
        <v>1.87</v>
      </c>
      <c r="U7" s="21">
        <v>0</v>
      </c>
      <c r="V7" s="21">
        <v>3.7556</v>
      </c>
      <c r="W7" s="21">
        <v>0.4</v>
      </c>
      <c r="X7" s="21">
        <v>0</v>
      </c>
      <c r="Y7" s="21">
        <v>1.75</v>
      </c>
      <c r="Z7" s="21">
        <v>2.15</v>
      </c>
      <c r="AA7" s="28">
        <v>73.49388</v>
      </c>
      <c r="AB7" s="20">
        <v>3</v>
      </c>
    </row>
    <row r="8" spans="1:28">
      <c r="A8" s="31" t="s">
        <v>41</v>
      </c>
      <c r="B8" s="20" t="s">
        <v>42</v>
      </c>
      <c r="C8" s="17">
        <v>302023507173</v>
      </c>
      <c r="D8" s="21">
        <v>3.056</v>
      </c>
      <c r="E8" s="21">
        <v>48.336</v>
      </c>
      <c r="F8" s="19">
        <v>17</v>
      </c>
      <c r="G8" s="21">
        <v>5.68548</v>
      </c>
      <c r="H8" s="21">
        <v>1</v>
      </c>
      <c r="I8" s="21">
        <v>0.5</v>
      </c>
      <c r="J8" s="21">
        <v>0</v>
      </c>
      <c r="K8" s="21">
        <v>7.18548</v>
      </c>
      <c r="L8" s="37" t="s">
        <v>39</v>
      </c>
      <c r="M8" s="21">
        <v>4.45</v>
      </c>
      <c r="N8" s="21">
        <v>1.9</v>
      </c>
      <c r="O8" s="21">
        <v>6.35</v>
      </c>
      <c r="P8" s="21">
        <v>0</v>
      </c>
      <c r="Q8" s="21">
        <v>2.05</v>
      </c>
      <c r="R8" s="21">
        <v>2.05</v>
      </c>
      <c r="S8" s="21">
        <v>1.901</v>
      </c>
      <c r="T8" s="21">
        <v>2.5</v>
      </c>
      <c r="U8" s="21">
        <v>0</v>
      </c>
      <c r="V8" s="21">
        <v>4.401</v>
      </c>
      <c r="W8" s="21">
        <v>1.4</v>
      </c>
      <c r="X8" s="21">
        <v>0.25</v>
      </c>
      <c r="Y8" s="21">
        <v>2.8</v>
      </c>
      <c r="Z8" s="21">
        <v>4.45</v>
      </c>
      <c r="AA8" s="28">
        <v>72.77248</v>
      </c>
      <c r="AB8" s="20">
        <v>4</v>
      </c>
    </row>
    <row r="9" spans="1:28">
      <c r="A9" s="20" t="s">
        <v>43</v>
      </c>
      <c r="B9" s="20" t="s">
        <v>44</v>
      </c>
      <c r="C9" s="17" t="s">
        <v>45</v>
      </c>
      <c r="D9" s="21">
        <v>3.452</v>
      </c>
      <c r="E9" s="21">
        <v>50.712</v>
      </c>
      <c r="F9" s="19">
        <v>4</v>
      </c>
      <c r="G9" s="21">
        <v>5.56182</v>
      </c>
      <c r="H9" s="21">
        <v>1</v>
      </c>
      <c r="I9" s="21">
        <v>0.8</v>
      </c>
      <c r="J9" s="21">
        <v>0</v>
      </c>
      <c r="K9" s="21">
        <v>7.36182</v>
      </c>
      <c r="L9" s="37" t="s">
        <v>39</v>
      </c>
      <c r="M9" s="21">
        <v>3.675</v>
      </c>
      <c r="N9" s="21">
        <v>0.2</v>
      </c>
      <c r="O9" s="21">
        <v>3.875</v>
      </c>
      <c r="P9" s="21">
        <v>0</v>
      </c>
      <c r="Q9" s="21">
        <v>0.2</v>
      </c>
      <c r="R9" s="21">
        <v>0.2</v>
      </c>
      <c r="S9" s="21">
        <v>1.8468</v>
      </c>
      <c r="T9" s="21">
        <v>2.5</v>
      </c>
      <c r="U9" s="21">
        <v>0</v>
      </c>
      <c r="V9" s="21">
        <v>4.3468</v>
      </c>
      <c r="W9" s="21">
        <v>2.6</v>
      </c>
      <c r="X9" s="21">
        <v>0</v>
      </c>
      <c r="Y9" s="21">
        <v>1.7</v>
      </c>
      <c r="Z9" s="21">
        <v>4.3</v>
      </c>
      <c r="AA9" s="28">
        <v>70.79</v>
      </c>
      <c r="AB9" s="20">
        <v>5</v>
      </c>
    </row>
    <row r="10" spans="1:28">
      <c r="A10" s="20" t="s">
        <v>43</v>
      </c>
      <c r="B10" s="20" t="s">
        <v>46</v>
      </c>
      <c r="C10" s="17" t="s">
        <v>47</v>
      </c>
      <c r="D10" s="21">
        <v>3.822</v>
      </c>
      <c r="E10" s="21">
        <f>(D10*10+50)*0.6</f>
        <v>52.932</v>
      </c>
      <c r="F10" s="19">
        <v>1</v>
      </c>
      <c r="G10" s="21">
        <v>5.6709</v>
      </c>
      <c r="H10" s="21">
        <v>1</v>
      </c>
      <c r="I10" s="21">
        <v>0.3</v>
      </c>
      <c r="J10" s="21">
        <v>0</v>
      </c>
      <c r="K10" s="21">
        <f>G10+H10+I10+J10</f>
        <v>6.9709</v>
      </c>
      <c r="L10" s="37" t="s">
        <v>37</v>
      </c>
      <c r="M10" s="21">
        <v>4.725</v>
      </c>
      <c r="N10" s="21">
        <v>0.2</v>
      </c>
      <c r="O10" s="21">
        <f>M10+N10</f>
        <v>4.925</v>
      </c>
      <c r="P10" s="21">
        <v>0</v>
      </c>
      <c r="Q10" s="21">
        <v>0.4</v>
      </c>
      <c r="R10" s="21">
        <f>P10+Q10</f>
        <v>0.4</v>
      </c>
      <c r="S10" s="21">
        <v>1.862</v>
      </c>
      <c r="T10" s="21">
        <v>1.15</v>
      </c>
      <c r="U10" s="21">
        <v>0</v>
      </c>
      <c r="V10" s="21">
        <f>S10+T10+U10</f>
        <v>3.012</v>
      </c>
      <c r="W10" s="21">
        <v>0.3</v>
      </c>
      <c r="X10" s="21">
        <v>0</v>
      </c>
      <c r="Y10" s="21">
        <v>1.2</v>
      </c>
      <c r="Z10" s="21">
        <f>W10+Y10+X10</f>
        <v>1.5</v>
      </c>
      <c r="AA10" s="28">
        <f>E10+K10+O10+R10+V10+Z10</f>
        <v>69.7399</v>
      </c>
      <c r="AB10" s="20">
        <v>6</v>
      </c>
    </row>
    <row r="11" spans="1:28">
      <c r="A11" s="31" t="s">
        <v>35</v>
      </c>
      <c r="B11" s="20" t="s">
        <v>48</v>
      </c>
      <c r="C11" s="17">
        <v>302023507097</v>
      </c>
      <c r="D11" s="21">
        <v>3.103</v>
      </c>
      <c r="E11" s="21">
        <v>48.618</v>
      </c>
      <c r="F11" s="19">
        <v>15</v>
      </c>
      <c r="G11" s="21">
        <v>5.2782</v>
      </c>
      <c r="H11" s="21">
        <v>1</v>
      </c>
      <c r="I11" s="21">
        <v>0</v>
      </c>
      <c r="J11" s="21">
        <v>0</v>
      </c>
      <c r="K11" s="21">
        <v>6.2782</v>
      </c>
      <c r="L11" s="37" t="s">
        <v>37</v>
      </c>
      <c r="M11" s="21">
        <v>4.25</v>
      </c>
      <c r="N11" s="21">
        <v>1</v>
      </c>
      <c r="O11" s="21">
        <v>5.25</v>
      </c>
      <c r="P11" s="21">
        <v>0</v>
      </c>
      <c r="Q11" s="21">
        <v>0.6</v>
      </c>
      <c r="R11" s="21">
        <v>0.6</v>
      </c>
      <c r="S11" s="21">
        <v>1.765</v>
      </c>
      <c r="T11" s="21">
        <v>2.15</v>
      </c>
      <c r="U11" s="21">
        <v>0</v>
      </c>
      <c r="V11" s="21">
        <v>3.915</v>
      </c>
      <c r="W11" s="21">
        <v>1.3</v>
      </c>
      <c r="X11" s="21">
        <v>0</v>
      </c>
      <c r="Y11" s="21">
        <v>1.9</v>
      </c>
      <c r="Z11" s="21">
        <v>3.2</v>
      </c>
      <c r="AA11" s="28">
        <v>67.8792</v>
      </c>
      <c r="AB11" s="20">
        <v>7</v>
      </c>
    </row>
    <row r="12" spans="1:28">
      <c r="A12" s="31" t="s">
        <v>35</v>
      </c>
      <c r="B12" s="20" t="s">
        <v>49</v>
      </c>
      <c r="C12" s="17">
        <v>302023507155</v>
      </c>
      <c r="D12" s="21">
        <v>3.548</v>
      </c>
      <c r="E12" s="21">
        <v>51.288</v>
      </c>
      <c r="F12" s="19">
        <v>2</v>
      </c>
      <c r="G12" s="21">
        <v>5.60544</v>
      </c>
      <c r="H12" s="21">
        <v>1</v>
      </c>
      <c r="I12" s="21">
        <v>0.1</v>
      </c>
      <c r="J12" s="21">
        <v>0</v>
      </c>
      <c r="K12" s="21">
        <v>6.70544</v>
      </c>
      <c r="L12" s="37" t="s">
        <v>37</v>
      </c>
      <c r="M12" s="21">
        <v>3.625</v>
      </c>
      <c r="N12" s="21">
        <v>0.2</v>
      </c>
      <c r="O12" s="21">
        <v>3.825</v>
      </c>
      <c r="P12" s="21">
        <v>0</v>
      </c>
      <c r="Q12" s="21">
        <v>0.85</v>
      </c>
      <c r="R12" s="21">
        <v>0.85</v>
      </c>
      <c r="S12" s="21">
        <v>1.8902</v>
      </c>
      <c r="T12" s="21">
        <v>0.65</v>
      </c>
      <c r="U12" s="21">
        <v>0</v>
      </c>
      <c r="V12" s="21">
        <v>2.5402</v>
      </c>
      <c r="W12" s="21">
        <v>1</v>
      </c>
      <c r="X12" s="21">
        <v>0</v>
      </c>
      <c r="Y12" s="21">
        <v>1.4</v>
      </c>
      <c r="Z12" s="21">
        <v>2.4</v>
      </c>
      <c r="AA12" s="28">
        <v>67.60864</v>
      </c>
      <c r="AB12" s="20">
        <v>8</v>
      </c>
    </row>
    <row r="13" spans="1:28">
      <c r="A13" s="31" t="s">
        <v>41</v>
      </c>
      <c r="B13" s="20" t="s">
        <v>50</v>
      </c>
      <c r="C13" s="17">
        <v>302023507108</v>
      </c>
      <c r="D13" s="21">
        <v>3.398</v>
      </c>
      <c r="E13" s="21">
        <v>50.388</v>
      </c>
      <c r="F13" s="19">
        <v>5</v>
      </c>
      <c r="G13" s="21">
        <v>5.50362</v>
      </c>
      <c r="H13" s="21">
        <v>1</v>
      </c>
      <c r="I13" s="21">
        <v>0</v>
      </c>
      <c r="J13" s="21">
        <v>0</v>
      </c>
      <c r="K13" s="21">
        <v>6.50362</v>
      </c>
      <c r="L13" s="37" t="s">
        <v>37</v>
      </c>
      <c r="M13" s="21">
        <v>4.35</v>
      </c>
      <c r="N13" s="21">
        <v>0.2</v>
      </c>
      <c r="O13" s="21">
        <v>4.55</v>
      </c>
      <c r="P13" s="21">
        <v>0</v>
      </c>
      <c r="Q13" s="21">
        <v>0</v>
      </c>
      <c r="R13" s="21">
        <v>0</v>
      </c>
      <c r="S13" s="21">
        <v>1.892</v>
      </c>
      <c r="T13" s="21">
        <v>1.48</v>
      </c>
      <c r="U13" s="21">
        <v>0</v>
      </c>
      <c r="V13" s="21">
        <v>3.372</v>
      </c>
      <c r="W13" s="21">
        <v>0.8</v>
      </c>
      <c r="X13" s="21">
        <v>0</v>
      </c>
      <c r="Y13" s="21">
        <v>1.4</v>
      </c>
      <c r="Z13" s="21">
        <v>2.2</v>
      </c>
      <c r="AA13" s="28">
        <v>67.01362</v>
      </c>
      <c r="AB13" s="20">
        <v>9</v>
      </c>
    </row>
    <row r="14" spans="1:28">
      <c r="A14" s="20" t="s">
        <v>43</v>
      </c>
      <c r="B14" s="20" t="s">
        <v>51</v>
      </c>
      <c r="C14" s="17">
        <v>302023507022</v>
      </c>
      <c r="D14" s="21">
        <v>3.496</v>
      </c>
      <c r="E14" s="21">
        <f>(D14*10+50)*0.6</f>
        <v>50.976</v>
      </c>
      <c r="F14" s="19">
        <v>3</v>
      </c>
      <c r="G14" s="21">
        <v>5.5182</v>
      </c>
      <c r="H14" s="21">
        <v>1</v>
      </c>
      <c r="I14" s="21">
        <v>0.2</v>
      </c>
      <c r="J14" s="21">
        <v>0</v>
      </c>
      <c r="K14" s="21">
        <f>G14+H14+I14+J14</f>
        <v>6.7182</v>
      </c>
      <c r="L14" s="37" t="s">
        <v>37</v>
      </c>
      <c r="M14" s="21">
        <v>4.025</v>
      </c>
      <c r="N14" s="21">
        <v>0.2</v>
      </c>
      <c r="O14" s="21">
        <f>M14+N14</f>
        <v>4.225</v>
      </c>
      <c r="P14" s="21">
        <v>0</v>
      </c>
      <c r="Q14" s="21">
        <v>0</v>
      </c>
      <c r="R14" s="21">
        <f>P14+Q14</f>
        <v>0</v>
      </c>
      <c r="S14" s="21">
        <v>1.8512</v>
      </c>
      <c r="T14" s="21">
        <v>1.89</v>
      </c>
      <c r="U14" s="21">
        <v>0</v>
      </c>
      <c r="V14" s="21">
        <f>S14+T14+U14</f>
        <v>3.7412</v>
      </c>
      <c r="W14" s="21">
        <v>0.2</v>
      </c>
      <c r="X14" s="21">
        <v>0</v>
      </c>
      <c r="Y14" s="21">
        <v>0.6</v>
      </c>
      <c r="Z14" s="21">
        <f>W14+Y14+X14</f>
        <v>0.8</v>
      </c>
      <c r="AA14" s="28">
        <f>E14+K14+O14+R14+V14+Z14</f>
        <v>66.4604</v>
      </c>
      <c r="AB14" s="20">
        <v>10</v>
      </c>
    </row>
    <row r="15" spans="1:28">
      <c r="A15" s="20" t="s">
        <v>52</v>
      </c>
      <c r="B15" s="20" t="s">
        <v>53</v>
      </c>
      <c r="C15" s="17">
        <v>302023507019</v>
      </c>
      <c r="D15" s="21">
        <v>3.008</v>
      </c>
      <c r="E15" s="21">
        <v>48.048</v>
      </c>
      <c r="F15" s="19">
        <v>18</v>
      </c>
      <c r="G15" s="21">
        <v>5.5306</v>
      </c>
      <c r="H15" s="21">
        <v>1</v>
      </c>
      <c r="I15" s="21">
        <v>0.1</v>
      </c>
      <c r="J15" s="21">
        <v>0</v>
      </c>
      <c r="K15" s="21">
        <v>6.6306</v>
      </c>
      <c r="L15" s="37" t="s">
        <v>37</v>
      </c>
      <c r="M15" s="21">
        <v>3.6</v>
      </c>
      <c r="N15" s="21">
        <v>0.2</v>
      </c>
      <c r="O15" s="21">
        <v>3.8</v>
      </c>
      <c r="P15" s="21">
        <v>0</v>
      </c>
      <c r="Q15" s="21">
        <v>0.5</v>
      </c>
      <c r="R15" s="21">
        <v>0.5</v>
      </c>
      <c r="S15" s="21">
        <v>1.846</v>
      </c>
      <c r="T15" s="21">
        <v>2.4</v>
      </c>
      <c r="U15" s="21">
        <v>0</v>
      </c>
      <c r="V15" s="21">
        <v>4.246</v>
      </c>
      <c r="W15" s="21">
        <v>0.9</v>
      </c>
      <c r="X15" s="21">
        <v>0.25</v>
      </c>
      <c r="Y15" s="21">
        <v>1.75</v>
      </c>
      <c r="Z15" s="21">
        <v>2.9</v>
      </c>
      <c r="AA15" s="28">
        <v>66.12</v>
      </c>
      <c r="AB15" s="20">
        <v>11</v>
      </c>
    </row>
    <row r="16" spans="1:28">
      <c r="A16" s="20" t="s">
        <v>52</v>
      </c>
      <c r="B16" s="20" t="s">
        <v>54</v>
      </c>
      <c r="C16" s="17">
        <v>302023507138</v>
      </c>
      <c r="D16" s="21">
        <v>3.146</v>
      </c>
      <c r="E16" s="21">
        <v>48.879</v>
      </c>
      <c r="F16" s="19">
        <v>13</v>
      </c>
      <c r="G16" s="21">
        <v>5.50236</v>
      </c>
      <c r="H16" s="21">
        <v>1</v>
      </c>
      <c r="I16" s="21">
        <v>0.1</v>
      </c>
      <c r="J16" s="21">
        <v>0</v>
      </c>
      <c r="K16" s="21">
        <v>6.60236</v>
      </c>
      <c r="L16" s="37" t="s">
        <v>37</v>
      </c>
      <c r="M16" s="21">
        <v>4.05</v>
      </c>
      <c r="N16" s="21">
        <v>3.1</v>
      </c>
      <c r="O16" s="21">
        <v>7.15</v>
      </c>
      <c r="P16" s="21">
        <v>0</v>
      </c>
      <c r="Q16" s="21">
        <v>0</v>
      </c>
      <c r="R16" s="21">
        <v>0</v>
      </c>
      <c r="S16" s="21">
        <v>1.6436</v>
      </c>
      <c r="T16" s="21">
        <v>0</v>
      </c>
      <c r="U16" s="21">
        <v>0</v>
      </c>
      <c r="V16" s="21">
        <v>1.6436</v>
      </c>
      <c r="W16" s="21">
        <v>0.2</v>
      </c>
      <c r="X16" s="21">
        <v>0</v>
      </c>
      <c r="Y16" s="21">
        <v>1.6</v>
      </c>
      <c r="Z16" s="21">
        <v>1.8</v>
      </c>
      <c r="AA16" s="28">
        <v>66.07196</v>
      </c>
      <c r="AB16" s="20">
        <v>12</v>
      </c>
    </row>
    <row r="17" spans="1:28">
      <c r="A17" s="20" t="s">
        <v>43</v>
      </c>
      <c r="B17" s="20" t="s">
        <v>55</v>
      </c>
      <c r="C17" s="17" t="s">
        <v>56</v>
      </c>
      <c r="D17" s="21">
        <v>2.294</v>
      </c>
      <c r="E17" s="21">
        <v>43.764</v>
      </c>
      <c r="F17" s="19">
        <v>61</v>
      </c>
      <c r="G17" s="21">
        <v>5.2998</v>
      </c>
      <c r="H17" s="21">
        <v>1</v>
      </c>
      <c r="I17" s="21">
        <v>0.1</v>
      </c>
      <c r="J17" s="21">
        <v>0</v>
      </c>
      <c r="K17" s="21">
        <f>G17+H17+I17</f>
        <v>6.3998</v>
      </c>
      <c r="L17" s="37" t="s">
        <v>37</v>
      </c>
      <c r="M17" s="21">
        <v>4.025</v>
      </c>
      <c r="N17" s="21">
        <v>3</v>
      </c>
      <c r="O17" s="21">
        <f>SUM(M17:N17)</f>
        <v>7.025</v>
      </c>
      <c r="P17" s="21">
        <v>0</v>
      </c>
      <c r="Q17" s="21">
        <v>3</v>
      </c>
      <c r="R17" s="21">
        <f>SUM(P17:Q17)</f>
        <v>3</v>
      </c>
      <c r="S17" s="21">
        <v>1.8856</v>
      </c>
      <c r="T17" s="21">
        <v>1.58</v>
      </c>
      <c r="U17" s="21">
        <v>0</v>
      </c>
      <c r="V17" s="21">
        <f>SUM(S17:U17)</f>
        <v>3.4656</v>
      </c>
      <c r="W17" s="21">
        <v>0.9</v>
      </c>
      <c r="X17" s="21">
        <v>1.5</v>
      </c>
      <c r="Y17" s="21">
        <v>0</v>
      </c>
      <c r="Z17" s="21">
        <f>SUM(W17:Y17)</f>
        <v>2.4</v>
      </c>
      <c r="AA17" s="28">
        <f>K17+O17+R17+V17+Z17+E17</f>
        <v>66.0544</v>
      </c>
      <c r="AB17" s="20">
        <v>13</v>
      </c>
    </row>
    <row r="18" spans="1:28">
      <c r="A18" s="20" t="s">
        <v>52</v>
      </c>
      <c r="B18" s="20" t="s">
        <v>57</v>
      </c>
      <c r="C18" s="17">
        <v>302023507121</v>
      </c>
      <c r="D18" s="21">
        <v>2.82</v>
      </c>
      <c r="E18" s="21">
        <v>47.1</v>
      </c>
      <c r="F18" s="19">
        <v>33</v>
      </c>
      <c r="G18" s="21">
        <v>5.5729</v>
      </c>
      <c r="H18" s="21">
        <v>1</v>
      </c>
      <c r="I18" s="21">
        <v>0.5</v>
      </c>
      <c r="J18" s="21">
        <v>0</v>
      </c>
      <c r="K18" s="21">
        <v>7.0729</v>
      </c>
      <c r="L18" s="37" t="s">
        <v>39</v>
      </c>
      <c r="M18" s="21">
        <v>3.25</v>
      </c>
      <c r="N18" s="21">
        <v>0.7</v>
      </c>
      <c r="O18" s="21">
        <v>3.95</v>
      </c>
      <c r="P18" s="21">
        <v>0</v>
      </c>
      <c r="Q18" s="21">
        <v>1</v>
      </c>
      <c r="R18" s="21">
        <v>1</v>
      </c>
      <c r="S18" s="21">
        <v>1.884</v>
      </c>
      <c r="T18" s="21">
        <v>2.5</v>
      </c>
      <c r="U18" s="21">
        <v>0</v>
      </c>
      <c r="V18" s="21">
        <v>4.384</v>
      </c>
      <c r="W18" s="21">
        <v>0.8</v>
      </c>
      <c r="X18" s="21">
        <v>0</v>
      </c>
      <c r="Y18" s="21">
        <v>1.5</v>
      </c>
      <c r="Z18" s="21">
        <v>2.3</v>
      </c>
      <c r="AA18" s="28">
        <v>65.8069</v>
      </c>
      <c r="AB18" s="20">
        <v>14</v>
      </c>
    </row>
    <row r="19" spans="1:28">
      <c r="A19" s="20" t="s">
        <v>52</v>
      </c>
      <c r="B19" s="20" t="s">
        <v>58</v>
      </c>
      <c r="C19" s="17">
        <v>302023507083</v>
      </c>
      <c r="D19" s="21">
        <v>3.362</v>
      </c>
      <c r="E19" s="21">
        <v>50.16</v>
      </c>
      <c r="F19" s="19">
        <v>6</v>
      </c>
      <c r="G19" s="21">
        <v>5.6153</v>
      </c>
      <c r="H19" s="21">
        <v>1</v>
      </c>
      <c r="I19" s="21">
        <v>0.1</v>
      </c>
      <c r="J19" s="21">
        <v>0</v>
      </c>
      <c r="K19" s="21">
        <v>6.7152</v>
      </c>
      <c r="L19" s="37" t="s">
        <v>37</v>
      </c>
      <c r="M19" s="21">
        <v>4.75</v>
      </c>
      <c r="N19" s="21">
        <v>0.2</v>
      </c>
      <c r="O19" s="21">
        <v>4.95</v>
      </c>
      <c r="P19" s="21">
        <v>0</v>
      </c>
      <c r="Q19" s="21">
        <v>0</v>
      </c>
      <c r="R19" s="21">
        <v>0</v>
      </c>
      <c r="S19" s="21">
        <v>1.8296</v>
      </c>
      <c r="T19" s="21">
        <v>0.72</v>
      </c>
      <c r="U19" s="21">
        <v>0</v>
      </c>
      <c r="V19" s="21">
        <v>2.5496</v>
      </c>
      <c r="W19" s="21">
        <v>0.1</v>
      </c>
      <c r="X19" s="21">
        <v>0</v>
      </c>
      <c r="Y19" s="21">
        <v>1.2</v>
      </c>
      <c r="Z19" s="21">
        <v>1.3</v>
      </c>
      <c r="AA19" s="28">
        <v>65.6748</v>
      </c>
      <c r="AB19" s="20">
        <v>15</v>
      </c>
    </row>
    <row r="20" spans="1:28">
      <c r="A20" s="20" t="s">
        <v>52</v>
      </c>
      <c r="B20" s="20" t="s">
        <v>59</v>
      </c>
      <c r="C20" s="17" t="s">
        <v>60</v>
      </c>
      <c r="D20" s="21">
        <v>2.564</v>
      </c>
      <c r="E20" s="21">
        <v>45.384</v>
      </c>
      <c r="F20" s="19">
        <v>51</v>
      </c>
      <c r="G20" s="21">
        <v>5.53764</v>
      </c>
      <c r="H20" s="21">
        <v>1</v>
      </c>
      <c r="I20" s="21">
        <v>0</v>
      </c>
      <c r="J20" s="21">
        <v>0</v>
      </c>
      <c r="K20" s="21">
        <v>6.5376</v>
      </c>
      <c r="L20" s="37" t="s">
        <v>37</v>
      </c>
      <c r="M20" s="21">
        <v>7.8</v>
      </c>
      <c r="N20" s="21">
        <v>0</v>
      </c>
      <c r="O20" s="21">
        <v>7.8</v>
      </c>
      <c r="P20" s="21">
        <v>0</v>
      </c>
      <c r="Q20" s="21">
        <v>0.2</v>
      </c>
      <c r="R20" s="21">
        <v>0.2</v>
      </c>
      <c r="S20" s="21">
        <v>2.2064</v>
      </c>
      <c r="T20" s="21">
        <v>0.92</v>
      </c>
      <c r="U20" s="21">
        <v>0</v>
      </c>
      <c r="V20" s="21">
        <v>3.1264</v>
      </c>
      <c r="W20" s="21">
        <v>0.6</v>
      </c>
      <c r="X20" s="21">
        <v>0</v>
      </c>
      <c r="Y20" s="21">
        <v>1</v>
      </c>
      <c r="Z20" s="21">
        <v>1.6</v>
      </c>
      <c r="AA20" s="28">
        <v>64.248</v>
      </c>
      <c r="AB20" s="20">
        <v>16</v>
      </c>
    </row>
    <row r="21" spans="1:28">
      <c r="A21" s="20" t="s">
        <v>43</v>
      </c>
      <c r="B21" s="20" t="s">
        <v>61</v>
      </c>
      <c r="C21" s="17" t="s">
        <v>62</v>
      </c>
      <c r="D21" s="21">
        <v>3.07</v>
      </c>
      <c r="E21" s="21">
        <v>48.42</v>
      </c>
      <c r="F21" s="19">
        <v>16</v>
      </c>
      <c r="G21" s="21">
        <v>5.3146</v>
      </c>
      <c r="H21" s="21">
        <v>1</v>
      </c>
      <c r="I21" s="21">
        <v>0.1</v>
      </c>
      <c r="J21" s="21">
        <v>0</v>
      </c>
      <c r="K21" s="21">
        <v>6.4146</v>
      </c>
      <c r="L21" s="37" t="s">
        <v>37</v>
      </c>
      <c r="M21" s="21">
        <v>3.6</v>
      </c>
      <c r="N21" s="21">
        <v>0.5</v>
      </c>
      <c r="O21" s="21">
        <v>4.1</v>
      </c>
      <c r="P21" s="21">
        <v>0</v>
      </c>
      <c r="Q21" s="21">
        <v>0.2</v>
      </c>
      <c r="R21" s="21">
        <v>0.2</v>
      </c>
      <c r="S21" s="21">
        <v>1.887</v>
      </c>
      <c r="T21" s="21">
        <v>1.55</v>
      </c>
      <c r="U21" s="21">
        <v>0</v>
      </c>
      <c r="V21" s="21">
        <v>3.437</v>
      </c>
      <c r="W21" s="21">
        <v>0.3</v>
      </c>
      <c r="X21" s="21">
        <v>0</v>
      </c>
      <c r="Y21" s="21">
        <v>1.25</v>
      </c>
      <c r="Z21" s="21">
        <v>1.55</v>
      </c>
      <c r="AA21" s="28">
        <v>64.12</v>
      </c>
      <c r="AB21" s="20">
        <v>17</v>
      </c>
    </row>
    <row r="22" spans="1:28">
      <c r="A22" s="20" t="s">
        <v>43</v>
      </c>
      <c r="B22" s="20" t="s">
        <v>63</v>
      </c>
      <c r="C22" s="17" t="s">
        <v>64</v>
      </c>
      <c r="D22" s="21">
        <v>3.116</v>
      </c>
      <c r="E22" s="21">
        <v>48.696</v>
      </c>
      <c r="F22" s="19">
        <v>14</v>
      </c>
      <c r="G22" s="21">
        <v>5.29272</v>
      </c>
      <c r="H22" s="21">
        <v>1</v>
      </c>
      <c r="I22" s="21">
        <v>0</v>
      </c>
      <c r="J22" s="21">
        <v>0</v>
      </c>
      <c r="K22" s="21">
        <f>G22+H22+I22</f>
        <v>6.29272</v>
      </c>
      <c r="L22" s="37" t="s">
        <v>37</v>
      </c>
      <c r="M22" s="21">
        <v>4.2</v>
      </c>
      <c r="N22" s="21">
        <v>0.2</v>
      </c>
      <c r="O22" s="21">
        <f>SUM(M22:N22)</f>
        <v>4.4</v>
      </c>
      <c r="P22" s="21">
        <v>0</v>
      </c>
      <c r="Q22" s="21">
        <v>0</v>
      </c>
      <c r="R22" s="21">
        <f>SUM(P22:Q22)</f>
        <v>0</v>
      </c>
      <c r="S22" s="21">
        <v>1.7432</v>
      </c>
      <c r="T22" s="21">
        <v>0.57</v>
      </c>
      <c r="U22" s="21">
        <v>0</v>
      </c>
      <c r="V22" s="21">
        <f>SUM(S22:U22)</f>
        <v>2.3132</v>
      </c>
      <c r="W22" s="21">
        <v>0.5</v>
      </c>
      <c r="X22" s="21">
        <v>1</v>
      </c>
      <c r="Y22" s="21">
        <v>0</v>
      </c>
      <c r="Z22" s="21">
        <f>SUM(W22:Y22)</f>
        <v>1.5</v>
      </c>
      <c r="AA22" s="28">
        <f>K22+O22+R22+V22+Z22+E22</f>
        <v>63.20192</v>
      </c>
      <c r="AB22" s="20">
        <v>18</v>
      </c>
    </row>
    <row r="23" ht="14.25" spans="1:28">
      <c r="A23" s="20" t="s">
        <v>43</v>
      </c>
      <c r="B23" s="20" t="s">
        <v>65</v>
      </c>
      <c r="C23" s="17" t="s">
        <v>66</v>
      </c>
      <c r="D23" s="21">
        <v>2.67</v>
      </c>
      <c r="E23" s="21">
        <f>(D23*10+50)*0.6</f>
        <v>46.02</v>
      </c>
      <c r="F23" s="19">
        <v>45</v>
      </c>
      <c r="G23" s="21">
        <v>5.7</v>
      </c>
      <c r="H23" s="21">
        <v>1</v>
      </c>
      <c r="I23" s="21">
        <v>0.1</v>
      </c>
      <c r="J23" s="21">
        <v>0</v>
      </c>
      <c r="K23" s="21">
        <f>G23+H23+I23+J23</f>
        <v>6.8</v>
      </c>
      <c r="L23" s="37" t="s">
        <v>37</v>
      </c>
      <c r="M23" s="21">
        <v>4.575</v>
      </c>
      <c r="N23" s="21">
        <v>0.7</v>
      </c>
      <c r="O23" s="21">
        <f>M23+N23</f>
        <v>5.275</v>
      </c>
      <c r="P23" s="21">
        <v>0</v>
      </c>
      <c r="Q23" s="21">
        <v>0</v>
      </c>
      <c r="R23" s="21">
        <f>P23+Q23</f>
        <v>0</v>
      </c>
      <c r="S23" s="21">
        <v>1.8766</v>
      </c>
      <c r="T23" s="21">
        <v>1.05</v>
      </c>
      <c r="U23" s="21">
        <v>0</v>
      </c>
      <c r="V23" s="21">
        <f>S23+T23+U23</f>
        <v>2.9266</v>
      </c>
      <c r="W23" s="21">
        <v>0.1</v>
      </c>
      <c r="X23" s="21">
        <v>0</v>
      </c>
      <c r="Y23" s="21">
        <v>2</v>
      </c>
      <c r="Z23" s="21">
        <f>W23+Y23+X23</f>
        <v>2.1</v>
      </c>
      <c r="AA23" s="28">
        <f>E23+K23+O23+R23+V23+Z23</f>
        <v>63.1216</v>
      </c>
      <c r="AB23" s="20">
        <v>19</v>
      </c>
    </row>
    <row r="24" spans="1:28">
      <c r="A24" s="31" t="s">
        <v>35</v>
      </c>
      <c r="B24" s="20" t="s">
        <v>67</v>
      </c>
      <c r="C24" s="17">
        <v>302023507052</v>
      </c>
      <c r="D24" s="21">
        <v>2.654</v>
      </c>
      <c r="E24" s="21">
        <v>45.924</v>
      </c>
      <c r="F24" s="19">
        <v>47</v>
      </c>
      <c r="G24" s="21">
        <v>5.64912</v>
      </c>
      <c r="H24" s="21">
        <v>1</v>
      </c>
      <c r="I24" s="21">
        <v>0</v>
      </c>
      <c r="J24" s="21">
        <v>0</v>
      </c>
      <c r="K24" s="21">
        <v>6.64912</v>
      </c>
      <c r="L24" s="37" t="s">
        <v>37</v>
      </c>
      <c r="M24" s="21">
        <v>4.125</v>
      </c>
      <c r="N24" s="21">
        <v>0</v>
      </c>
      <c r="O24" s="21">
        <v>4.125</v>
      </c>
      <c r="P24" s="21">
        <v>0</v>
      </c>
      <c r="Q24" s="21">
        <v>2.5</v>
      </c>
      <c r="R24" s="21">
        <v>2.5</v>
      </c>
      <c r="S24" s="21">
        <v>1.8444</v>
      </c>
      <c r="T24" s="21">
        <v>0</v>
      </c>
      <c r="U24" s="21">
        <v>0</v>
      </c>
      <c r="V24" s="21">
        <v>1.8444</v>
      </c>
      <c r="W24" s="21">
        <v>0</v>
      </c>
      <c r="X24" s="21">
        <v>0</v>
      </c>
      <c r="Y24" s="21">
        <v>1.95</v>
      </c>
      <c r="Z24" s="21">
        <v>1.95</v>
      </c>
      <c r="AA24" s="28">
        <v>62.99252</v>
      </c>
      <c r="AB24" s="20">
        <v>20</v>
      </c>
    </row>
    <row r="25" spans="1:28">
      <c r="A25" s="31" t="s">
        <v>35</v>
      </c>
      <c r="B25" s="20" t="s">
        <v>68</v>
      </c>
      <c r="C25" s="17">
        <v>302023507075</v>
      </c>
      <c r="D25" s="21">
        <v>3.176</v>
      </c>
      <c r="E25" s="21">
        <v>49.056</v>
      </c>
      <c r="F25" s="19">
        <v>12</v>
      </c>
      <c r="G25" s="21">
        <v>5.29272</v>
      </c>
      <c r="H25" s="21">
        <v>1</v>
      </c>
      <c r="I25" s="21">
        <v>0</v>
      </c>
      <c r="J25" s="21">
        <v>0</v>
      </c>
      <c r="K25" s="21">
        <v>6.29272</v>
      </c>
      <c r="L25" s="37" t="s">
        <v>37</v>
      </c>
      <c r="M25" s="21">
        <v>3.725</v>
      </c>
      <c r="N25" s="21">
        <v>0.4</v>
      </c>
      <c r="O25" s="21">
        <v>4.125</v>
      </c>
      <c r="P25" s="21">
        <v>0</v>
      </c>
      <c r="Q25" s="21">
        <v>0</v>
      </c>
      <c r="R25" s="21">
        <v>0</v>
      </c>
      <c r="S25" s="21">
        <v>1.894</v>
      </c>
      <c r="T25" s="21">
        <v>0</v>
      </c>
      <c r="U25" s="21">
        <v>0</v>
      </c>
      <c r="V25" s="21">
        <v>1.894</v>
      </c>
      <c r="W25" s="21">
        <v>0.3</v>
      </c>
      <c r="X25" s="21">
        <v>0</v>
      </c>
      <c r="Y25" s="21">
        <v>1.1</v>
      </c>
      <c r="Z25" s="21">
        <v>1.4</v>
      </c>
      <c r="AA25" s="28">
        <v>62.76772</v>
      </c>
      <c r="AB25" s="20">
        <v>21</v>
      </c>
    </row>
    <row r="26" spans="1:28">
      <c r="A26" s="20" t="s">
        <v>43</v>
      </c>
      <c r="B26" s="20" t="s">
        <v>69</v>
      </c>
      <c r="C26" s="17" t="s">
        <v>70</v>
      </c>
      <c r="D26" s="21">
        <v>2.82</v>
      </c>
      <c r="E26" s="21">
        <v>46.92</v>
      </c>
      <c r="F26" s="19">
        <v>34</v>
      </c>
      <c r="G26" s="21">
        <v>5.2488</v>
      </c>
      <c r="H26" s="21">
        <v>1</v>
      </c>
      <c r="I26" s="21">
        <v>0</v>
      </c>
      <c r="J26" s="21">
        <v>0</v>
      </c>
      <c r="K26" s="21">
        <v>6.2488</v>
      </c>
      <c r="L26" s="37" t="s">
        <v>37</v>
      </c>
      <c r="M26" s="21">
        <v>4.075</v>
      </c>
      <c r="N26" s="21">
        <v>0.2</v>
      </c>
      <c r="O26" s="21">
        <v>4.0275</v>
      </c>
      <c r="P26" s="21">
        <v>0</v>
      </c>
      <c r="Q26" s="21">
        <v>0</v>
      </c>
      <c r="R26" s="21">
        <v>0</v>
      </c>
      <c r="S26" s="21">
        <v>1.8948</v>
      </c>
      <c r="T26" s="21">
        <v>2.5</v>
      </c>
      <c r="U26" s="21">
        <v>0</v>
      </c>
      <c r="V26" s="21">
        <v>4.3948</v>
      </c>
      <c r="W26" s="21">
        <v>0</v>
      </c>
      <c r="X26" s="21">
        <v>0</v>
      </c>
      <c r="Y26" s="21">
        <v>0.9</v>
      </c>
      <c r="Z26" s="21">
        <v>0.9</v>
      </c>
      <c r="AA26" s="28">
        <v>62.74</v>
      </c>
      <c r="AB26" s="20">
        <v>22</v>
      </c>
    </row>
    <row r="27" spans="1:28">
      <c r="A27" s="31" t="s">
        <v>35</v>
      </c>
      <c r="B27" s="20" t="s">
        <v>71</v>
      </c>
      <c r="C27" s="17">
        <v>302023507047</v>
      </c>
      <c r="D27" s="21">
        <v>2.96</v>
      </c>
      <c r="E27" s="21">
        <v>47.76</v>
      </c>
      <c r="F27" s="19">
        <v>23</v>
      </c>
      <c r="G27" s="21">
        <v>5.56908</v>
      </c>
      <c r="H27" s="21">
        <v>1</v>
      </c>
      <c r="I27" s="21">
        <v>0.1</v>
      </c>
      <c r="J27" s="21">
        <v>0</v>
      </c>
      <c r="K27" s="21">
        <v>6.66908</v>
      </c>
      <c r="L27" s="37" t="s">
        <v>37</v>
      </c>
      <c r="M27" s="21">
        <v>4.225</v>
      </c>
      <c r="N27" s="21">
        <v>0.4</v>
      </c>
      <c r="O27" s="21">
        <v>4.625</v>
      </c>
      <c r="P27" s="21">
        <v>0</v>
      </c>
      <c r="Q27" s="21">
        <v>1.1</v>
      </c>
      <c r="R27" s="21">
        <v>1.1</v>
      </c>
      <c r="S27" s="21">
        <v>1.829</v>
      </c>
      <c r="T27" s="21">
        <v>0</v>
      </c>
      <c r="U27" s="21">
        <v>0</v>
      </c>
      <c r="V27" s="21">
        <v>1.8294</v>
      </c>
      <c r="W27" s="21">
        <v>0</v>
      </c>
      <c r="X27" s="21">
        <v>0</v>
      </c>
      <c r="Y27" s="21">
        <v>0.6</v>
      </c>
      <c r="Z27" s="21">
        <v>0.6</v>
      </c>
      <c r="AA27" s="28">
        <v>62.58348</v>
      </c>
      <c r="AB27" s="20">
        <v>23</v>
      </c>
    </row>
    <row r="28" spans="1:28">
      <c r="A28" s="32" t="s">
        <v>43</v>
      </c>
      <c r="B28" s="20" t="s">
        <v>72</v>
      </c>
      <c r="C28" s="17" t="s">
        <v>73</v>
      </c>
      <c r="D28" s="21">
        <v>3.266</v>
      </c>
      <c r="E28" s="21">
        <v>49.596</v>
      </c>
      <c r="F28" s="19">
        <v>7</v>
      </c>
      <c r="G28" s="21">
        <v>5.5036</v>
      </c>
      <c r="H28" s="33">
        <v>1</v>
      </c>
      <c r="I28" s="33">
        <v>0.1</v>
      </c>
      <c r="J28" s="33">
        <v>0</v>
      </c>
      <c r="K28" s="21">
        <v>6.6036</v>
      </c>
      <c r="L28" s="37" t="s">
        <v>37</v>
      </c>
      <c r="M28" s="33">
        <v>3.2</v>
      </c>
      <c r="N28" s="33">
        <v>0.2</v>
      </c>
      <c r="O28" s="33">
        <v>3.4</v>
      </c>
      <c r="P28" s="33">
        <v>0</v>
      </c>
      <c r="Q28" s="33">
        <v>0</v>
      </c>
      <c r="R28" s="33">
        <v>0</v>
      </c>
      <c r="S28" s="33">
        <v>1.862</v>
      </c>
      <c r="T28" s="33">
        <v>0.52</v>
      </c>
      <c r="U28" s="33">
        <v>0</v>
      </c>
      <c r="V28" s="33">
        <v>2.382</v>
      </c>
      <c r="W28" s="33">
        <v>0</v>
      </c>
      <c r="X28" s="33">
        <v>0</v>
      </c>
      <c r="Y28" s="33">
        <v>0.6</v>
      </c>
      <c r="Z28" s="33">
        <v>0.6</v>
      </c>
      <c r="AA28" s="38">
        <v>62.58</v>
      </c>
      <c r="AB28" s="20">
        <v>24</v>
      </c>
    </row>
    <row r="29" spans="1:28">
      <c r="A29" s="20" t="s">
        <v>43</v>
      </c>
      <c r="B29" s="20" t="s">
        <v>74</v>
      </c>
      <c r="C29" s="17" t="s">
        <v>75</v>
      </c>
      <c r="D29" s="21">
        <v>2.81</v>
      </c>
      <c r="E29" s="21">
        <v>46.86</v>
      </c>
      <c r="F29" s="19">
        <v>37</v>
      </c>
      <c r="G29" s="21">
        <v>5.3073</v>
      </c>
      <c r="H29" s="21">
        <v>1</v>
      </c>
      <c r="I29" s="21">
        <v>0</v>
      </c>
      <c r="J29" s="21">
        <v>0</v>
      </c>
      <c r="K29" s="21">
        <f>G29+H29+I29</f>
        <v>6.3073</v>
      </c>
      <c r="L29" s="37" t="s">
        <v>37</v>
      </c>
      <c r="M29" s="21">
        <v>3.85</v>
      </c>
      <c r="N29" s="21">
        <v>0.7</v>
      </c>
      <c r="O29" s="21">
        <f>SUM(M29:N29)</f>
        <v>4.55</v>
      </c>
      <c r="P29" s="21">
        <v>0</v>
      </c>
      <c r="Q29" s="21">
        <v>0</v>
      </c>
      <c r="R29" s="21">
        <f>SUM(P29:Q29)</f>
        <v>0</v>
      </c>
      <c r="S29" s="21">
        <v>1.76</v>
      </c>
      <c r="T29" s="21">
        <v>1.61</v>
      </c>
      <c r="U29" s="21">
        <v>0</v>
      </c>
      <c r="V29" s="21">
        <f>SUM(S29:U29)</f>
        <v>3.37</v>
      </c>
      <c r="W29" s="21">
        <v>0.5</v>
      </c>
      <c r="X29" s="21">
        <v>0.8</v>
      </c>
      <c r="Y29" s="21">
        <v>0</v>
      </c>
      <c r="Z29" s="21">
        <f>SUM(W29:Y29)</f>
        <v>1.3</v>
      </c>
      <c r="AA29" s="28">
        <f>K29+O29+R29+V29+Z29+E29</f>
        <v>62.3873</v>
      </c>
      <c r="AB29" s="20">
        <v>25</v>
      </c>
    </row>
    <row r="30" spans="1:28">
      <c r="A30" s="20" t="s">
        <v>52</v>
      </c>
      <c r="B30" s="20" t="s">
        <v>76</v>
      </c>
      <c r="C30" s="17" t="s">
        <v>77</v>
      </c>
      <c r="D30" s="21">
        <v>2.894</v>
      </c>
      <c r="E30" s="21">
        <v>47.364</v>
      </c>
      <c r="F30" s="19">
        <v>28</v>
      </c>
      <c r="G30" s="21">
        <v>5.2976</v>
      </c>
      <c r="H30" s="21">
        <v>1</v>
      </c>
      <c r="I30" s="21">
        <v>0.1</v>
      </c>
      <c r="J30" s="21">
        <v>0</v>
      </c>
      <c r="K30" s="21">
        <v>6.3976</v>
      </c>
      <c r="L30" s="37" t="s">
        <v>37</v>
      </c>
      <c r="M30" s="21">
        <v>4.2</v>
      </c>
      <c r="N30" s="21">
        <v>0.5</v>
      </c>
      <c r="O30" s="21">
        <v>4.7</v>
      </c>
      <c r="P30" s="21">
        <v>0</v>
      </c>
      <c r="Q30" s="21">
        <v>0</v>
      </c>
      <c r="R30" s="21">
        <v>0</v>
      </c>
      <c r="S30" s="21">
        <v>1.887</v>
      </c>
      <c r="T30" s="21">
        <v>0.3</v>
      </c>
      <c r="U30" s="21">
        <v>0</v>
      </c>
      <c r="V30" s="21">
        <v>1.887</v>
      </c>
      <c r="W30" s="21">
        <v>0.3</v>
      </c>
      <c r="X30" s="21">
        <v>0</v>
      </c>
      <c r="Y30" s="21">
        <v>1.5</v>
      </c>
      <c r="Z30" s="21">
        <v>1.8</v>
      </c>
      <c r="AA30" s="28">
        <v>62.148</v>
      </c>
      <c r="AB30" s="20">
        <v>26</v>
      </c>
    </row>
    <row r="31" spans="1:28">
      <c r="A31" s="20" t="s">
        <v>43</v>
      </c>
      <c r="B31" s="20" t="s">
        <v>78</v>
      </c>
      <c r="C31" s="17" t="s">
        <v>79</v>
      </c>
      <c r="D31" s="21">
        <v>2.704</v>
      </c>
      <c r="E31" s="21">
        <f>(D31*10+50)*0.6</f>
        <v>46.224</v>
      </c>
      <c r="F31" s="19">
        <v>44</v>
      </c>
      <c r="G31" s="21">
        <v>5.5327</v>
      </c>
      <c r="H31" s="21">
        <v>1</v>
      </c>
      <c r="I31" s="21">
        <v>0.1</v>
      </c>
      <c r="J31" s="21">
        <v>0</v>
      </c>
      <c r="K31" s="21">
        <f>G31+H31+I31+J31</f>
        <v>6.6327</v>
      </c>
      <c r="L31" s="37" t="s">
        <v>37</v>
      </c>
      <c r="M31" s="21">
        <v>3.875</v>
      </c>
      <c r="N31" s="21">
        <v>0</v>
      </c>
      <c r="O31" s="21">
        <f>M31+N31</f>
        <v>3.875</v>
      </c>
      <c r="P31" s="21">
        <v>0</v>
      </c>
      <c r="Q31" s="21">
        <v>0</v>
      </c>
      <c r="R31" s="21">
        <f>P31+Q31</f>
        <v>0</v>
      </c>
      <c r="S31" s="21">
        <v>1.8486</v>
      </c>
      <c r="T31" s="21">
        <v>1.75</v>
      </c>
      <c r="U31" s="21">
        <v>0</v>
      </c>
      <c r="V31" s="21">
        <f>S31+T31+U31</f>
        <v>3.5986</v>
      </c>
      <c r="W31" s="21">
        <v>1.5</v>
      </c>
      <c r="X31" s="21">
        <v>0.25</v>
      </c>
      <c r="Y31" s="21">
        <v>0</v>
      </c>
      <c r="Z31" s="21">
        <f>W31+Y31+X31</f>
        <v>1.75</v>
      </c>
      <c r="AA31" s="28">
        <f>E31+K31+O31+R31+V31+Z31</f>
        <v>62.0803</v>
      </c>
      <c r="AB31" s="20">
        <v>27</v>
      </c>
    </row>
    <row r="32" spans="1:28">
      <c r="A32" s="20" t="s">
        <v>43</v>
      </c>
      <c r="B32" s="20" t="s">
        <v>80</v>
      </c>
      <c r="C32" s="17" t="s">
        <v>81</v>
      </c>
      <c r="D32" s="21">
        <v>2.732</v>
      </c>
      <c r="E32" s="21">
        <v>46.392</v>
      </c>
      <c r="F32" s="19">
        <v>40</v>
      </c>
      <c r="G32" s="21">
        <v>5.5909</v>
      </c>
      <c r="H32" s="33">
        <v>1</v>
      </c>
      <c r="I32" s="21">
        <v>0.1</v>
      </c>
      <c r="J32" s="33">
        <v>0</v>
      </c>
      <c r="K32" s="21">
        <v>6.6909</v>
      </c>
      <c r="L32" s="37" t="s">
        <v>37</v>
      </c>
      <c r="M32" s="33">
        <v>4.725</v>
      </c>
      <c r="N32" s="33">
        <v>1.9</v>
      </c>
      <c r="O32" s="33">
        <v>6.625</v>
      </c>
      <c r="P32" s="33">
        <v>0</v>
      </c>
      <c r="Q32" s="33">
        <v>0</v>
      </c>
      <c r="R32" s="33">
        <v>0</v>
      </c>
      <c r="S32" s="33">
        <v>1.831</v>
      </c>
      <c r="T32" s="33">
        <v>0</v>
      </c>
      <c r="U32" s="33">
        <v>0</v>
      </c>
      <c r="V32" s="33">
        <v>1.831</v>
      </c>
      <c r="W32" s="33">
        <v>0</v>
      </c>
      <c r="X32" s="33">
        <v>0</v>
      </c>
      <c r="Y32" s="21">
        <v>0.5</v>
      </c>
      <c r="Z32" s="21">
        <v>0.5</v>
      </c>
      <c r="AA32" s="28">
        <v>62.04</v>
      </c>
      <c r="AB32" s="20">
        <v>28</v>
      </c>
    </row>
    <row r="33" spans="1:28">
      <c r="A33" s="20" t="s">
        <v>43</v>
      </c>
      <c r="B33" s="20" t="s">
        <v>82</v>
      </c>
      <c r="C33" s="17" t="s">
        <v>83</v>
      </c>
      <c r="D33" s="21">
        <v>2.718</v>
      </c>
      <c r="E33" s="21">
        <v>46.308</v>
      </c>
      <c r="F33" s="19">
        <v>42</v>
      </c>
      <c r="G33" s="21">
        <v>5.2998</v>
      </c>
      <c r="H33" s="21">
        <v>1</v>
      </c>
      <c r="I33" s="21">
        <v>0</v>
      </c>
      <c r="J33" s="21">
        <v>0</v>
      </c>
      <c r="K33" s="21">
        <f>G33+H33+I33</f>
        <v>6.2998</v>
      </c>
      <c r="L33" s="37" t="s">
        <v>37</v>
      </c>
      <c r="M33" s="21">
        <v>4.325</v>
      </c>
      <c r="N33" s="21">
        <v>0.9</v>
      </c>
      <c r="O33" s="21">
        <f>SUM(M33:N33)</f>
        <v>5.225</v>
      </c>
      <c r="P33" s="21">
        <v>0</v>
      </c>
      <c r="Q33" s="21">
        <v>0</v>
      </c>
      <c r="R33" s="21">
        <f>SUM(P33:Q33)</f>
        <v>0</v>
      </c>
      <c r="S33" s="21">
        <v>1.8184</v>
      </c>
      <c r="T33" s="21">
        <v>1.57</v>
      </c>
      <c r="U33" s="21">
        <v>0</v>
      </c>
      <c r="V33" s="21">
        <f>SUM(S33:U33)</f>
        <v>3.3884</v>
      </c>
      <c r="W33" s="21">
        <v>0</v>
      </c>
      <c r="X33" s="21">
        <v>0</v>
      </c>
      <c r="Y33" s="21">
        <v>0.8</v>
      </c>
      <c r="Z33" s="21">
        <f>SUM(W33:Y33)</f>
        <v>0.8</v>
      </c>
      <c r="AA33" s="28">
        <f>K33+O33+R33+V33+Z33+E33</f>
        <v>62.0212</v>
      </c>
      <c r="AB33" s="20">
        <v>29</v>
      </c>
    </row>
    <row r="34" spans="1:28">
      <c r="A34" s="20" t="s">
        <v>52</v>
      </c>
      <c r="B34" s="20" t="s">
        <v>84</v>
      </c>
      <c r="C34" s="17">
        <v>302023507145</v>
      </c>
      <c r="D34" s="21">
        <v>2.984</v>
      </c>
      <c r="E34" s="21">
        <v>47.904</v>
      </c>
      <c r="F34" s="19">
        <v>21</v>
      </c>
      <c r="G34" s="21">
        <v>5.52354</v>
      </c>
      <c r="H34" s="21">
        <v>1</v>
      </c>
      <c r="I34" s="21">
        <v>0.5</v>
      </c>
      <c r="J34" s="21">
        <v>0</v>
      </c>
      <c r="K34" s="21">
        <v>7.02354</v>
      </c>
      <c r="L34" s="37" t="s">
        <v>39</v>
      </c>
      <c r="M34" s="21">
        <v>3.65</v>
      </c>
      <c r="N34" s="21">
        <v>0.2</v>
      </c>
      <c r="O34" s="21">
        <v>3.85</v>
      </c>
      <c r="P34" s="21">
        <v>0</v>
      </c>
      <c r="Q34" s="21">
        <v>0</v>
      </c>
      <c r="R34" s="21">
        <v>0</v>
      </c>
      <c r="S34" s="21">
        <v>1.7572</v>
      </c>
      <c r="T34" s="21">
        <v>0.6</v>
      </c>
      <c r="U34" s="21">
        <v>0</v>
      </c>
      <c r="V34" s="21">
        <v>2.3572</v>
      </c>
      <c r="W34" s="21">
        <v>0.3</v>
      </c>
      <c r="X34" s="21">
        <v>0</v>
      </c>
      <c r="Y34" s="21">
        <v>0.5</v>
      </c>
      <c r="Z34" s="21">
        <v>0.8</v>
      </c>
      <c r="AA34" s="28">
        <v>61.93474</v>
      </c>
      <c r="AB34" s="20">
        <v>30</v>
      </c>
    </row>
    <row r="35" spans="1:28">
      <c r="A35" s="20" t="s">
        <v>52</v>
      </c>
      <c r="B35" s="20" t="s">
        <v>85</v>
      </c>
      <c r="C35" s="17">
        <v>302023507129</v>
      </c>
      <c r="D35" s="21">
        <v>2.654</v>
      </c>
      <c r="E35" s="21">
        <v>45.924</v>
      </c>
      <c r="F35" s="19">
        <v>48</v>
      </c>
      <c r="G35" s="21">
        <v>5.2341</v>
      </c>
      <c r="H35" s="21">
        <v>1</v>
      </c>
      <c r="I35" s="21">
        <v>0.1</v>
      </c>
      <c r="J35" s="21">
        <v>0</v>
      </c>
      <c r="K35" s="21">
        <v>6.3341</v>
      </c>
      <c r="L35" s="37" t="s">
        <v>37</v>
      </c>
      <c r="M35" s="21">
        <v>3.25</v>
      </c>
      <c r="N35" s="21">
        <v>0.9</v>
      </c>
      <c r="O35" s="21">
        <v>4.15</v>
      </c>
      <c r="P35" s="21">
        <v>0</v>
      </c>
      <c r="Q35" s="21">
        <v>0</v>
      </c>
      <c r="R35" s="21">
        <v>0</v>
      </c>
      <c r="S35" s="21">
        <v>1.876</v>
      </c>
      <c r="T35" s="21">
        <v>2.5</v>
      </c>
      <c r="U35" s="21">
        <v>0</v>
      </c>
      <c r="V35" s="21">
        <v>4.3764</v>
      </c>
      <c r="W35" s="21">
        <v>0.2</v>
      </c>
      <c r="X35" s="21">
        <v>0</v>
      </c>
      <c r="Y35" s="21">
        <v>0.9</v>
      </c>
      <c r="Z35" s="21">
        <v>1.1</v>
      </c>
      <c r="AA35" s="28">
        <v>61.885</v>
      </c>
      <c r="AB35" s="20">
        <v>31</v>
      </c>
    </row>
    <row r="36" spans="1:28">
      <c r="A36" s="20" t="s">
        <v>43</v>
      </c>
      <c r="B36" s="20" t="s">
        <v>86</v>
      </c>
      <c r="C36" s="17" t="s">
        <v>87</v>
      </c>
      <c r="D36" s="21">
        <v>2.926</v>
      </c>
      <c r="E36" s="21">
        <v>47.556</v>
      </c>
      <c r="F36" s="19">
        <v>26</v>
      </c>
      <c r="G36" s="21">
        <v>5.26362</v>
      </c>
      <c r="H36" s="21">
        <v>1</v>
      </c>
      <c r="I36" s="21">
        <v>0.2</v>
      </c>
      <c r="J36" s="21">
        <v>0</v>
      </c>
      <c r="K36" s="21">
        <f>G36+H36+I36</f>
        <v>6.46362</v>
      </c>
      <c r="L36" s="37" t="s">
        <v>37</v>
      </c>
      <c r="M36" s="21">
        <v>3.75</v>
      </c>
      <c r="N36" s="21">
        <v>0</v>
      </c>
      <c r="O36" s="21">
        <f>SUM(M36:N36)</f>
        <v>3.75</v>
      </c>
      <c r="P36" s="21">
        <v>0</v>
      </c>
      <c r="Q36" s="21">
        <v>0</v>
      </c>
      <c r="R36" s="21">
        <f>SUM(P36:Q36)</f>
        <v>0</v>
      </c>
      <c r="S36" s="21">
        <v>1.7806</v>
      </c>
      <c r="T36" s="21">
        <v>1.77</v>
      </c>
      <c r="U36" s="21">
        <v>0</v>
      </c>
      <c r="V36" s="21">
        <f>SUM(S36:U36)</f>
        <v>3.5506</v>
      </c>
      <c r="W36" s="21">
        <v>0.5</v>
      </c>
      <c r="X36" s="21">
        <v>0</v>
      </c>
      <c r="Y36" s="21">
        <v>0</v>
      </c>
      <c r="Z36" s="21">
        <f>SUM(W36:Y36)</f>
        <v>0.5</v>
      </c>
      <c r="AA36" s="28">
        <f>K36+O36+R36+V36+Z36+E36</f>
        <v>61.82022</v>
      </c>
      <c r="AB36" s="20">
        <v>32</v>
      </c>
    </row>
    <row r="37" spans="1:28">
      <c r="A37" s="20" t="s">
        <v>43</v>
      </c>
      <c r="B37" s="20" t="s">
        <v>88</v>
      </c>
      <c r="C37" s="17" t="s">
        <v>89</v>
      </c>
      <c r="D37" s="21">
        <v>2.256</v>
      </c>
      <c r="E37" s="21">
        <v>43.536</v>
      </c>
      <c r="F37" s="19">
        <v>65</v>
      </c>
      <c r="G37" s="21">
        <v>5.2709</v>
      </c>
      <c r="H37" s="33">
        <v>1</v>
      </c>
      <c r="I37" s="21">
        <v>0</v>
      </c>
      <c r="J37" s="33">
        <v>0</v>
      </c>
      <c r="K37" s="21">
        <v>6.2709</v>
      </c>
      <c r="L37" s="37" t="s">
        <v>37</v>
      </c>
      <c r="M37" s="33">
        <v>4.35</v>
      </c>
      <c r="N37" s="33">
        <v>1.1</v>
      </c>
      <c r="O37" s="33">
        <v>5.45</v>
      </c>
      <c r="P37" s="33">
        <v>0</v>
      </c>
      <c r="Q37" s="33">
        <v>0.2</v>
      </c>
      <c r="R37" s="33">
        <v>0.2</v>
      </c>
      <c r="S37" s="33">
        <v>1.8468</v>
      </c>
      <c r="T37" s="33">
        <v>2.5</v>
      </c>
      <c r="U37" s="33">
        <v>0</v>
      </c>
      <c r="V37" s="33">
        <v>4.3468</v>
      </c>
      <c r="W37" s="33">
        <v>0.8</v>
      </c>
      <c r="X37" s="33">
        <v>0</v>
      </c>
      <c r="Y37" s="21">
        <v>1.2</v>
      </c>
      <c r="Z37" s="21">
        <v>2</v>
      </c>
      <c r="AA37" s="28">
        <v>61.8</v>
      </c>
      <c r="AB37" s="20">
        <v>33</v>
      </c>
    </row>
    <row r="38" ht="14.25" spans="1:28">
      <c r="A38" s="20" t="s">
        <v>43</v>
      </c>
      <c r="B38" s="20" t="s">
        <v>90</v>
      </c>
      <c r="C38" s="17" t="s">
        <v>91</v>
      </c>
      <c r="D38" s="21">
        <v>2.814</v>
      </c>
      <c r="E38" s="21">
        <f>(D38*10+50)*0.6</f>
        <v>46.884</v>
      </c>
      <c r="F38" s="19">
        <v>35</v>
      </c>
      <c r="G38" s="21">
        <v>5.7</v>
      </c>
      <c r="H38" s="21">
        <v>1</v>
      </c>
      <c r="I38" s="21">
        <v>0.1</v>
      </c>
      <c r="J38" s="21">
        <v>0</v>
      </c>
      <c r="K38" s="21">
        <f>G38+H38+I38+J38</f>
        <v>6.8</v>
      </c>
      <c r="L38" s="37" t="s">
        <v>37</v>
      </c>
      <c r="M38" s="21">
        <v>3.875</v>
      </c>
      <c r="N38" s="21">
        <v>0.2</v>
      </c>
      <c r="O38" s="21">
        <f>M38+N38</f>
        <v>4.075</v>
      </c>
      <c r="P38" s="21">
        <v>0</v>
      </c>
      <c r="Q38" s="21">
        <v>0</v>
      </c>
      <c r="R38" s="21">
        <f>P38+Q38</f>
        <v>0</v>
      </c>
      <c r="S38" s="21">
        <v>1.8504</v>
      </c>
      <c r="T38" s="21">
        <v>0</v>
      </c>
      <c r="U38" s="21">
        <v>0</v>
      </c>
      <c r="V38" s="21">
        <f>S38+T38+U38</f>
        <v>1.8504</v>
      </c>
      <c r="W38" s="21">
        <v>0</v>
      </c>
      <c r="X38" s="21">
        <v>0</v>
      </c>
      <c r="Y38" s="21">
        <v>2.1</v>
      </c>
      <c r="Z38" s="21">
        <f>W38+Y38+X38</f>
        <v>2.1</v>
      </c>
      <c r="AA38" s="28">
        <f>E38+K38+O38+R38+V38+Z38</f>
        <v>61.7094</v>
      </c>
      <c r="AB38" s="20">
        <v>34</v>
      </c>
    </row>
    <row r="39" spans="1:28">
      <c r="A39" s="20" t="s">
        <v>52</v>
      </c>
      <c r="B39" s="20" t="s">
        <v>92</v>
      </c>
      <c r="C39" s="17">
        <v>302023507076</v>
      </c>
      <c r="D39" s="21">
        <v>3.19</v>
      </c>
      <c r="E39" s="21">
        <v>49.14</v>
      </c>
      <c r="F39" s="19">
        <v>11</v>
      </c>
      <c r="G39" s="21">
        <v>5.2694</v>
      </c>
      <c r="H39" s="21">
        <v>1</v>
      </c>
      <c r="I39" s="21">
        <v>0.2</v>
      </c>
      <c r="J39" s="21">
        <v>0</v>
      </c>
      <c r="K39" s="21">
        <v>6.4694</v>
      </c>
      <c r="L39" s="37" t="s">
        <v>37</v>
      </c>
      <c r="M39" s="21">
        <v>3.35</v>
      </c>
      <c r="N39" s="21">
        <v>0.2</v>
      </c>
      <c r="O39" s="21">
        <v>3.55</v>
      </c>
      <c r="P39" s="21">
        <v>0</v>
      </c>
      <c r="Q39" s="21">
        <v>0</v>
      </c>
      <c r="R39" s="21">
        <v>0</v>
      </c>
      <c r="S39" s="21">
        <v>1.908</v>
      </c>
      <c r="T39" s="21">
        <v>0</v>
      </c>
      <c r="U39" s="21">
        <v>0</v>
      </c>
      <c r="V39" s="21">
        <v>1.908</v>
      </c>
      <c r="W39" s="21">
        <v>0.2</v>
      </c>
      <c r="X39" s="21">
        <v>0</v>
      </c>
      <c r="Y39" s="21">
        <v>0</v>
      </c>
      <c r="Z39" s="21">
        <v>0.2</v>
      </c>
      <c r="AA39" s="28">
        <v>61.2674</v>
      </c>
      <c r="AB39" s="20">
        <v>35</v>
      </c>
    </row>
    <row r="40" spans="1:28">
      <c r="A40" s="20" t="s">
        <v>52</v>
      </c>
      <c r="B40" s="20" t="s">
        <v>93</v>
      </c>
      <c r="C40" s="17" t="s">
        <v>94</v>
      </c>
      <c r="D40" s="21">
        <v>2.85</v>
      </c>
      <c r="E40" s="21">
        <v>47.1</v>
      </c>
      <c r="F40" s="19">
        <v>30</v>
      </c>
      <c r="G40" s="21">
        <v>5.2624</v>
      </c>
      <c r="H40" s="21">
        <v>1</v>
      </c>
      <c r="I40" s="21">
        <v>0</v>
      </c>
      <c r="J40" s="21">
        <v>0</v>
      </c>
      <c r="K40" s="21">
        <v>6.3624</v>
      </c>
      <c r="L40" s="37" t="s">
        <v>37</v>
      </c>
      <c r="M40" s="21">
        <v>4.175</v>
      </c>
      <c r="N40" s="21">
        <v>0.2</v>
      </c>
      <c r="O40" s="21">
        <v>4.375</v>
      </c>
      <c r="P40" s="21">
        <v>0</v>
      </c>
      <c r="Q40" s="21">
        <v>0</v>
      </c>
      <c r="R40" s="21">
        <v>0</v>
      </c>
      <c r="S40" s="21">
        <v>1.8766</v>
      </c>
      <c r="T40" s="21">
        <v>0</v>
      </c>
      <c r="U40" s="21">
        <v>0</v>
      </c>
      <c r="V40" s="21">
        <v>1.8766</v>
      </c>
      <c r="W40" s="21">
        <v>0</v>
      </c>
      <c r="X40" s="21">
        <v>0</v>
      </c>
      <c r="Y40" s="21">
        <v>1.3</v>
      </c>
      <c r="Z40" s="21">
        <v>1.3</v>
      </c>
      <c r="AA40" s="28">
        <v>61.104</v>
      </c>
      <c r="AB40" s="20">
        <v>36</v>
      </c>
    </row>
    <row r="41" spans="1:28">
      <c r="A41" s="20" t="s">
        <v>52</v>
      </c>
      <c r="B41" s="20" t="s">
        <v>95</v>
      </c>
      <c r="C41" s="17">
        <v>302023507135</v>
      </c>
      <c r="D41" s="21">
        <v>2.91</v>
      </c>
      <c r="E41" s="21">
        <v>47.46</v>
      </c>
      <c r="F41" s="19">
        <v>27</v>
      </c>
      <c r="G41" s="21">
        <v>5.1635</v>
      </c>
      <c r="H41" s="21">
        <v>1</v>
      </c>
      <c r="I41" s="21">
        <v>0</v>
      </c>
      <c r="J41" s="21">
        <v>0</v>
      </c>
      <c r="K41" s="21">
        <v>6.164</v>
      </c>
      <c r="L41" s="37" t="s">
        <v>37</v>
      </c>
      <c r="M41" s="21">
        <v>3.25</v>
      </c>
      <c r="N41" s="21">
        <v>0</v>
      </c>
      <c r="O41" s="21">
        <v>3.25</v>
      </c>
      <c r="P41" s="21">
        <v>0</v>
      </c>
      <c r="Q41" s="21">
        <v>1.4</v>
      </c>
      <c r="R41" s="21">
        <v>1.4</v>
      </c>
      <c r="S41" s="21">
        <v>1.753</v>
      </c>
      <c r="T41" s="21">
        <v>0.54</v>
      </c>
      <c r="U41" s="21">
        <v>0</v>
      </c>
      <c r="V41" s="21">
        <v>2.293</v>
      </c>
      <c r="W41" s="21">
        <v>0.1</v>
      </c>
      <c r="X41" s="21">
        <v>0</v>
      </c>
      <c r="Y41" s="21">
        <v>1</v>
      </c>
      <c r="Z41" s="21">
        <v>1.1</v>
      </c>
      <c r="AA41" s="28">
        <v>61.066</v>
      </c>
      <c r="AB41" s="20">
        <v>37</v>
      </c>
    </row>
    <row r="42" spans="1:28">
      <c r="A42" s="31" t="s">
        <v>35</v>
      </c>
      <c r="B42" s="20" t="s">
        <v>96</v>
      </c>
      <c r="C42" s="17">
        <v>302023507100</v>
      </c>
      <c r="D42" s="21">
        <v>2.96</v>
      </c>
      <c r="E42" s="21">
        <v>47.76</v>
      </c>
      <c r="F42" s="19">
        <v>24</v>
      </c>
      <c r="G42" s="21">
        <v>5.23452</v>
      </c>
      <c r="H42" s="21">
        <v>1</v>
      </c>
      <c r="I42" s="21">
        <v>0</v>
      </c>
      <c r="J42" s="21">
        <v>0</v>
      </c>
      <c r="K42" s="21">
        <v>6.23452</v>
      </c>
      <c r="L42" s="37" t="s">
        <v>37</v>
      </c>
      <c r="M42" s="21">
        <v>3.95</v>
      </c>
      <c r="N42" s="21">
        <v>0.2</v>
      </c>
      <c r="O42" s="21">
        <v>4.15</v>
      </c>
      <c r="P42" s="21">
        <v>0</v>
      </c>
      <c r="Q42" s="21">
        <v>0</v>
      </c>
      <c r="R42" s="21">
        <v>0</v>
      </c>
      <c r="S42" s="21">
        <v>1.8912</v>
      </c>
      <c r="T42" s="21">
        <v>0</v>
      </c>
      <c r="U42" s="21">
        <v>0</v>
      </c>
      <c r="V42" s="21">
        <v>1.8912</v>
      </c>
      <c r="W42" s="21">
        <v>1</v>
      </c>
      <c r="X42" s="21">
        <v>0</v>
      </c>
      <c r="Y42" s="21">
        <v>0</v>
      </c>
      <c r="Z42" s="21">
        <v>1</v>
      </c>
      <c r="AA42" s="28">
        <v>61.03572</v>
      </c>
      <c r="AB42" s="20">
        <v>38</v>
      </c>
    </row>
    <row r="43" spans="1:28">
      <c r="A43" s="20" t="s">
        <v>52</v>
      </c>
      <c r="B43" s="20" t="s">
        <v>97</v>
      </c>
      <c r="C43" s="17">
        <v>302023507006</v>
      </c>
      <c r="D43" s="21">
        <v>2.986</v>
      </c>
      <c r="E43" s="21">
        <v>47.916</v>
      </c>
      <c r="F43" s="19">
        <v>20</v>
      </c>
      <c r="G43" s="21">
        <v>5.3258</v>
      </c>
      <c r="H43" s="21">
        <v>1</v>
      </c>
      <c r="I43" s="21">
        <v>0.1</v>
      </c>
      <c r="J43" s="21">
        <v>0</v>
      </c>
      <c r="K43" s="21">
        <v>6.4258</v>
      </c>
      <c r="L43" s="37" t="s">
        <v>37</v>
      </c>
      <c r="M43" s="21">
        <v>3.95</v>
      </c>
      <c r="N43" s="21">
        <v>0.2</v>
      </c>
      <c r="O43" s="21">
        <v>4.15</v>
      </c>
      <c r="P43" s="21">
        <v>0</v>
      </c>
      <c r="Q43" s="21">
        <v>0</v>
      </c>
      <c r="R43" s="21">
        <v>0</v>
      </c>
      <c r="S43" s="21">
        <v>1.871</v>
      </c>
      <c r="T43" s="21">
        <v>0</v>
      </c>
      <c r="U43" s="21">
        <v>0</v>
      </c>
      <c r="V43" s="21">
        <v>1.871</v>
      </c>
      <c r="W43" s="21">
        <v>0.6</v>
      </c>
      <c r="X43" s="21">
        <v>0</v>
      </c>
      <c r="Y43" s="21">
        <v>0</v>
      </c>
      <c r="Z43" s="21">
        <v>0.6</v>
      </c>
      <c r="AA43" s="28">
        <v>60.9628</v>
      </c>
      <c r="AB43" s="20">
        <v>39</v>
      </c>
    </row>
    <row r="44" spans="1:28">
      <c r="A44" s="20" t="s">
        <v>43</v>
      </c>
      <c r="B44" s="20" t="s">
        <v>98</v>
      </c>
      <c r="C44" s="17" t="s">
        <v>99</v>
      </c>
      <c r="D44" s="21">
        <v>2.504</v>
      </c>
      <c r="E44" s="21">
        <f>(D44*10+50)*0.6</f>
        <v>45.024</v>
      </c>
      <c r="F44" s="19">
        <v>54</v>
      </c>
      <c r="G44" s="21">
        <v>5.59818</v>
      </c>
      <c r="H44" s="21">
        <v>1</v>
      </c>
      <c r="I44" s="21">
        <v>0</v>
      </c>
      <c r="J44" s="21">
        <v>0</v>
      </c>
      <c r="K44" s="21">
        <f>G44+H44+I44+J44</f>
        <v>6.59818</v>
      </c>
      <c r="L44" s="37" t="s">
        <v>37</v>
      </c>
      <c r="M44" s="21">
        <v>3.7</v>
      </c>
      <c r="N44" s="21">
        <v>0.2</v>
      </c>
      <c r="O44" s="21">
        <f>M44+N44</f>
        <v>3.9</v>
      </c>
      <c r="P44" s="21">
        <v>0</v>
      </c>
      <c r="Q44" s="21">
        <v>1.2</v>
      </c>
      <c r="R44" s="21">
        <f>P44+Q44</f>
        <v>1.2</v>
      </c>
      <c r="S44" s="21">
        <v>1.8422</v>
      </c>
      <c r="T44" s="21">
        <v>1.05</v>
      </c>
      <c r="U44" s="21">
        <v>0</v>
      </c>
      <c r="V44" s="21">
        <f>S44+T44+U44</f>
        <v>2.8922</v>
      </c>
      <c r="W44" s="21">
        <v>0.2</v>
      </c>
      <c r="X44" s="21">
        <v>0</v>
      </c>
      <c r="Y44" s="21">
        <v>1.1</v>
      </c>
      <c r="Z44" s="21">
        <f>W44+Y44+X44</f>
        <v>1.3</v>
      </c>
      <c r="AA44" s="28">
        <f>E44+K44+O44+R44+V44+Z44</f>
        <v>60.91438</v>
      </c>
      <c r="AB44" s="20">
        <v>40</v>
      </c>
    </row>
    <row r="45" spans="1:28">
      <c r="A45" s="31" t="s">
        <v>35</v>
      </c>
      <c r="B45" s="20" t="s">
        <v>100</v>
      </c>
      <c r="C45" s="17">
        <v>302023507134</v>
      </c>
      <c r="D45" s="21">
        <v>2.812</v>
      </c>
      <c r="E45" s="21">
        <v>46.872</v>
      </c>
      <c r="F45" s="19">
        <v>36</v>
      </c>
      <c r="G45" s="21">
        <v>5.25636</v>
      </c>
      <c r="H45" s="21">
        <v>1</v>
      </c>
      <c r="I45" s="21">
        <v>0</v>
      </c>
      <c r="J45" s="21">
        <v>0</v>
      </c>
      <c r="K45" s="21">
        <v>6.25636</v>
      </c>
      <c r="L45" s="37" t="s">
        <v>37</v>
      </c>
      <c r="M45" s="21">
        <v>3.775</v>
      </c>
      <c r="N45" s="21">
        <v>0.2</v>
      </c>
      <c r="O45" s="21">
        <v>3.975</v>
      </c>
      <c r="P45" s="21">
        <v>0</v>
      </c>
      <c r="Q45" s="21">
        <v>0</v>
      </c>
      <c r="R45" s="21">
        <v>0</v>
      </c>
      <c r="S45" s="21">
        <v>1.8872</v>
      </c>
      <c r="T45" s="21">
        <v>1.76</v>
      </c>
      <c r="U45" s="21">
        <v>0</v>
      </c>
      <c r="V45" s="21">
        <v>3.6472</v>
      </c>
      <c r="W45" s="21">
        <v>0.1</v>
      </c>
      <c r="X45" s="21">
        <v>0</v>
      </c>
      <c r="Y45" s="21">
        <v>0</v>
      </c>
      <c r="Z45" s="21">
        <v>0.1</v>
      </c>
      <c r="AA45" s="28">
        <v>60.85056</v>
      </c>
      <c r="AB45" s="20">
        <v>41</v>
      </c>
    </row>
    <row r="46" spans="1:28">
      <c r="A46" s="20" t="s">
        <v>43</v>
      </c>
      <c r="B46" s="20" t="s">
        <v>101</v>
      </c>
      <c r="C46" s="17" t="s">
        <v>102</v>
      </c>
      <c r="D46" s="21">
        <v>2.998</v>
      </c>
      <c r="E46" s="21">
        <v>47.988</v>
      </c>
      <c r="F46" s="19">
        <v>19</v>
      </c>
      <c r="G46" s="21">
        <v>5.2782</v>
      </c>
      <c r="H46" s="21">
        <v>1</v>
      </c>
      <c r="I46" s="21">
        <v>0</v>
      </c>
      <c r="J46" s="21">
        <v>0</v>
      </c>
      <c r="K46" s="21">
        <v>5.2782</v>
      </c>
      <c r="L46" s="37" t="s">
        <v>37</v>
      </c>
      <c r="M46" s="21">
        <v>4.125</v>
      </c>
      <c r="N46" s="21">
        <v>0.2</v>
      </c>
      <c r="O46" s="21">
        <v>4.325</v>
      </c>
      <c r="P46" s="21">
        <v>0</v>
      </c>
      <c r="Q46" s="21">
        <v>0</v>
      </c>
      <c r="R46" s="21">
        <v>0</v>
      </c>
      <c r="S46" s="21">
        <v>1.8888</v>
      </c>
      <c r="T46" s="21">
        <v>1.8888</v>
      </c>
      <c r="U46" s="21">
        <v>0</v>
      </c>
      <c r="V46" s="21">
        <v>1.8888</v>
      </c>
      <c r="W46" s="21">
        <v>0</v>
      </c>
      <c r="X46" s="21">
        <v>0</v>
      </c>
      <c r="Y46" s="21">
        <v>0</v>
      </c>
      <c r="Z46" s="21">
        <v>0</v>
      </c>
      <c r="AA46" s="28">
        <v>60.48</v>
      </c>
      <c r="AB46" s="20">
        <v>42</v>
      </c>
    </row>
    <row r="47" spans="1:28">
      <c r="A47" s="20" t="s">
        <v>52</v>
      </c>
      <c r="B47" s="20" t="s">
        <v>103</v>
      </c>
      <c r="C47" s="17">
        <v>302023507008</v>
      </c>
      <c r="D47" s="21">
        <v>2.53</v>
      </c>
      <c r="E47" s="21">
        <v>45.18</v>
      </c>
      <c r="F47" s="19">
        <v>53</v>
      </c>
      <c r="G47" s="21">
        <v>5.67876</v>
      </c>
      <c r="H47" s="21">
        <v>1</v>
      </c>
      <c r="I47" s="21">
        <v>0.1</v>
      </c>
      <c r="J47" s="21">
        <v>0</v>
      </c>
      <c r="K47" s="21">
        <v>6.77876</v>
      </c>
      <c r="L47" s="37" t="s">
        <v>37</v>
      </c>
      <c r="M47" s="21">
        <v>4.1</v>
      </c>
      <c r="N47" s="21">
        <v>0.2</v>
      </c>
      <c r="O47" s="21">
        <v>4.3</v>
      </c>
      <c r="P47" s="21">
        <v>0</v>
      </c>
      <c r="Q47" s="21">
        <v>0</v>
      </c>
      <c r="R47" s="21">
        <v>0</v>
      </c>
      <c r="S47" s="21">
        <v>1.8554</v>
      </c>
      <c r="T47" s="21">
        <v>0</v>
      </c>
      <c r="U47" s="21">
        <v>0</v>
      </c>
      <c r="V47" s="21">
        <v>1.8554</v>
      </c>
      <c r="W47" s="21">
        <v>0.3</v>
      </c>
      <c r="X47" s="21">
        <v>0</v>
      </c>
      <c r="Y47" s="21">
        <v>2</v>
      </c>
      <c r="Z47" s="21">
        <v>2.3</v>
      </c>
      <c r="AA47" s="28">
        <v>60.38416</v>
      </c>
      <c r="AB47" s="20">
        <v>43</v>
      </c>
    </row>
    <row r="48" spans="1:28">
      <c r="A48" s="20" t="s">
        <v>52</v>
      </c>
      <c r="B48" s="20" t="s">
        <v>104</v>
      </c>
      <c r="C48" s="17">
        <v>302023507144</v>
      </c>
      <c r="D48" s="21">
        <v>2.842</v>
      </c>
      <c r="E48" s="21">
        <v>47.052</v>
      </c>
      <c r="F48" s="19">
        <v>32</v>
      </c>
      <c r="G48" s="21">
        <v>5.2341</v>
      </c>
      <c r="H48" s="21">
        <v>1</v>
      </c>
      <c r="I48" s="21">
        <v>0.1</v>
      </c>
      <c r="J48" s="21">
        <v>0</v>
      </c>
      <c r="K48" s="21">
        <v>6.3341</v>
      </c>
      <c r="L48" s="37" t="s">
        <v>37</v>
      </c>
      <c r="M48" s="21">
        <v>3.25</v>
      </c>
      <c r="N48" s="21">
        <v>0</v>
      </c>
      <c r="O48" s="21">
        <v>3.25</v>
      </c>
      <c r="P48" s="21">
        <v>0</v>
      </c>
      <c r="Q48" s="21">
        <v>0</v>
      </c>
      <c r="R48" s="21">
        <v>0</v>
      </c>
      <c r="S48" s="21">
        <v>1.9096</v>
      </c>
      <c r="T48" s="21">
        <v>0</v>
      </c>
      <c r="U48" s="21">
        <v>0</v>
      </c>
      <c r="V48" s="21">
        <v>1.9096</v>
      </c>
      <c r="W48" s="21">
        <v>0</v>
      </c>
      <c r="X48" s="21">
        <v>0</v>
      </c>
      <c r="Y48" s="21">
        <v>1</v>
      </c>
      <c r="Z48" s="21">
        <v>1</v>
      </c>
      <c r="AA48" s="28">
        <v>60.3457</v>
      </c>
      <c r="AB48" s="20">
        <v>44</v>
      </c>
    </row>
    <row r="49" spans="1:28">
      <c r="A49" s="20" t="s">
        <v>52</v>
      </c>
      <c r="B49" s="20" t="s">
        <v>105</v>
      </c>
      <c r="C49" s="17">
        <v>302023507137</v>
      </c>
      <c r="D49" s="21">
        <v>2.938</v>
      </c>
      <c r="E49" s="21">
        <v>47.628</v>
      </c>
      <c r="F49" s="19">
        <v>25</v>
      </c>
      <c r="G49" s="21">
        <v>5.2941</v>
      </c>
      <c r="H49" s="21">
        <v>1</v>
      </c>
      <c r="I49" s="21">
        <v>0</v>
      </c>
      <c r="J49" s="21">
        <v>0</v>
      </c>
      <c r="K49" s="21">
        <v>6.2941</v>
      </c>
      <c r="L49" s="37" t="s">
        <v>37</v>
      </c>
      <c r="M49" s="21">
        <v>4.05</v>
      </c>
      <c r="N49" s="21">
        <v>0</v>
      </c>
      <c r="O49" s="21">
        <v>4.05</v>
      </c>
      <c r="P49" s="21">
        <v>0</v>
      </c>
      <c r="Q49" s="21">
        <v>0</v>
      </c>
      <c r="R49" s="21">
        <v>0</v>
      </c>
      <c r="S49" s="21">
        <v>1.872</v>
      </c>
      <c r="T49" s="21">
        <v>0</v>
      </c>
      <c r="U49" s="21">
        <v>0</v>
      </c>
      <c r="V49" s="21">
        <v>1.872</v>
      </c>
      <c r="W49" s="21">
        <v>0</v>
      </c>
      <c r="X49" s="21">
        <v>0</v>
      </c>
      <c r="Y49" s="21">
        <v>0.5</v>
      </c>
      <c r="Z49" s="21">
        <v>0.5</v>
      </c>
      <c r="AA49" s="28">
        <v>60.3441</v>
      </c>
      <c r="AB49" s="20">
        <v>45</v>
      </c>
    </row>
    <row r="50" spans="1:28">
      <c r="A50" s="20" t="s">
        <v>52</v>
      </c>
      <c r="B50" s="20" t="s">
        <v>106</v>
      </c>
      <c r="C50" s="17" t="s">
        <v>107</v>
      </c>
      <c r="D50" s="21">
        <v>2.97</v>
      </c>
      <c r="E50" s="21">
        <v>47.82</v>
      </c>
      <c r="F50" s="19">
        <v>22</v>
      </c>
      <c r="G50" s="21">
        <v>5.25528</v>
      </c>
      <c r="H50" s="21">
        <v>1</v>
      </c>
      <c r="I50" s="21">
        <v>0</v>
      </c>
      <c r="J50" s="21">
        <v>0</v>
      </c>
      <c r="K50" s="21">
        <v>6.25528</v>
      </c>
      <c r="L50" s="37" t="s">
        <v>37</v>
      </c>
      <c r="M50" s="21">
        <v>3.7</v>
      </c>
      <c r="N50" s="21">
        <v>0.2</v>
      </c>
      <c r="O50" s="21">
        <v>3.9</v>
      </c>
      <c r="P50" s="21">
        <v>0</v>
      </c>
      <c r="Q50" s="21">
        <v>0</v>
      </c>
      <c r="R50" s="21">
        <v>0</v>
      </c>
      <c r="S50" s="21">
        <v>1.887</v>
      </c>
      <c r="T50" s="21">
        <v>0</v>
      </c>
      <c r="U50" s="21">
        <v>0</v>
      </c>
      <c r="V50" s="21">
        <v>1.887</v>
      </c>
      <c r="W50" s="21">
        <v>0.2</v>
      </c>
      <c r="X50" s="21">
        <v>0</v>
      </c>
      <c r="Y50" s="21">
        <v>0</v>
      </c>
      <c r="Z50" s="21">
        <v>0.2</v>
      </c>
      <c r="AA50" s="28">
        <v>60.062</v>
      </c>
      <c r="AB50" s="20">
        <v>46</v>
      </c>
    </row>
    <row r="51" spans="1:28">
      <c r="A51" s="20" t="s">
        <v>52</v>
      </c>
      <c r="B51" s="20" t="s">
        <v>108</v>
      </c>
      <c r="C51" s="17">
        <v>302023507133</v>
      </c>
      <c r="D51" s="21">
        <v>2.858</v>
      </c>
      <c r="E51" s="21">
        <v>47.148</v>
      </c>
      <c r="F51" s="19">
        <v>29</v>
      </c>
      <c r="G51" s="21">
        <v>5.4812</v>
      </c>
      <c r="H51" s="21">
        <v>1</v>
      </c>
      <c r="I51" s="21">
        <v>0.1</v>
      </c>
      <c r="J51" s="21">
        <v>0</v>
      </c>
      <c r="K51" s="21">
        <v>6.5812</v>
      </c>
      <c r="L51" s="37" t="s">
        <v>37</v>
      </c>
      <c r="M51" s="21">
        <v>3.875</v>
      </c>
      <c r="N51" s="21">
        <v>0.2</v>
      </c>
      <c r="O51" s="21">
        <v>4.075</v>
      </c>
      <c r="P51" s="21">
        <v>0</v>
      </c>
      <c r="Q51" s="21">
        <v>0</v>
      </c>
      <c r="R51" s="21">
        <v>0</v>
      </c>
      <c r="S51" s="21">
        <v>1.8948</v>
      </c>
      <c r="T51" s="21">
        <v>0</v>
      </c>
      <c r="U51" s="21">
        <v>0</v>
      </c>
      <c r="V51" s="21">
        <v>1.8948</v>
      </c>
      <c r="W51" s="21">
        <v>0</v>
      </c>
      <c r="X51" s="21">
        <v>0</v>
      </c>
      <c r="Y51" s="21">
        <v>0</v>
      </c>
      <c r="Z51" s="21">
        <v>0</v>
      </c>
      <c r="AA51" s="28">
        <v>59.699</v>
      </c>
      <c r="AB51" s="20">
        <v>47</v>
      </c>
    </row>
    <row r="52" spans="1:28">
      <c r="A52" s="31" t="s">
        <v>35</v>
      </c>
      <c r="B52" s="20" t="s">
        <v>109</v>
      </c>
      <c r="C52" s="17">
        <v>302023507040</v>
      </c>
      <c r="D52" s="21">
        <v>1.862</v>
      </c>
      <c r="E52" s="21">
        <v>41.172</v>
      </c>
      <c r="F52" s="19">
        <v>86</v>
      </c>
      <c r="G52" s="21">
        <v>5.27008</v>
      </c>
      <c r="H52" s="21">
        <v>1</v>
      </c>
      <c r="I52" s="21">
        <v>0</v>
      </c>
      <c r="J52" s="21">
        <v>0</v>
      </c>
      <c r="K52" s="21">
        <v>6.27008</v>
      </c>
      <c r="L52" s="37" t="s">
        <v>37</v>
      </c>
      <c r="M52" s="21">
        <v>3.525</v>
      </c>
      <c r="N52" s="21">
        <v>2.2</v>
      </c>
      <c r="O52" s="21">
        <v>5.725</v>
      </c>
      <c r="P52" s="21">
        <v>0</v>
      </c>
      <c r="Q52" s="21">
        <v>1.1</v>
      </c>
      <c r="R52" s="21">
        <v>1.1</v>
      </c>
      <c r="S52" s="21">
        <v>1.831</v>
      </c>
      <c r="T52" s="21">
        <v>1.7</v>
      </c>
      <c r="U52" s="21">
        <v>0</v>
      </c>
      <c r="V52" s="21">
        <v>3.531</v>
      </c>
      <c r="W52" s="21">
        <v>0</v>
      </c>
      <c r="X52" s="21">
        <v>0</v>
      </c>
      <c r="Y52" s="21">
        <v>1.9</v>
      </c>
      <c r="Z52" s="21">
        <v>1.9</v>
      </c>
      <c r="AA52" s="28">
        <v>59.69888</v>
      </c>
      <c r="AB52" s="20">
        <v>48</v>
      </c>
    </row>
    <row r="53" spans="1:28">
      <c r="A53" s="31" t="s">
        <v>35</v>
      </c>
      <c r="B53" s="20" t="s">
        <v>110</v>
      </c>
      <c r="C53" s="17">
        <v>302023507151</v>
      </c>
      <c r="D53" s="21">
        <v>2.714</v>
      </c>
      <c r="E53" s="21">
        <v>46.284</v>
      </c>
      <c r="F53" s="19">
        <v>43</v>
      </c>
      <c r="G53" s="21">
        <v>5.2782</v>
      </c>
      <c r="H53" s="21">
        <v>1</v>
      </c>
      <c r="I53" s="21">
        <v>0</v>
      </c>
      <c r="J53" s="21">
        <v>0</v>
      </c>
      <c r="K53" s="21">
        <v>6.2782</v>
      </c>
      <c r="L53" s="37" t="s">
        <v>37</v>
      </c>
      <c r="M53" s="21">
        <v>3.775</v>
      </c>
      <c r="N53" s="21">
        <v>0</v>
      </c>
      <c r="O53" s="21">
        <v>3.775</v>
      </c>
      <c r="P53" s="21">
        <v>0</v>
      </c>
      <c r="Q53" s="21">
        <v>0.2</v>
      </c>
      <c r="R53" s="21">
        <v>0.2</v>
      </c>
      <c r="S53" s="21">
        <v>1.8902</v>
      </c>
      <c r="T53" s="21">
        <v>0.93</v>
      </c>
      <c r="U53" s="21">
        <v>0</v>
      </c>
      <c r="V53" s="21">
        <v>2.8202</v>
      </c>
      <c r="W53" s="21">
        <v>0.1</v>
      </c>
      <c r="X53" s="21">
        <v>0</v>
      </c>
      <c r="Y53" s="21">
        <v>0</v>
      </c>
      <c r="Z53" s="21">
        <v>0.1</v>
      </c>
      <c r="AA53" s="28">
        <v>59.4574</v>
      </c>
      <c r="AB53" s="20">
        <v>49</v>
      </c>
    </row>
    <row r="54" spans="1:28">
      <c r="A54" s="31" t="s">
        <v>35</v>
      </c>
      <c r="B54" s="20" t="s">
        <v>111</v>
      </c>
      <c r="C54" s="17">
        <v>302023507062</v>
      </c>
      <c r="D54" s="21">
        <v>2.544</v>
      </c>
      <c r="E54" s="21">
        <v>45.264</v>
      </c>
      <c r="F54" s="19">
        <v>52</v>
      </c>
      <c r="G54" s="21">
        <v>5.53998</v>
      </c>
      <c r="H54" s="21">
        <v>1</v>
      </c>
      <c r="I54" s="21">
        <v>0</v>
      </c>
      <c r="J54" s="21">
        <v>0</v>
      </c>
      <c r="K54" s="21">
        <v>6.53998</v>
      </c>
      <c r="L54" s="37" t="s">
        <v>37</v>
      </c>
      <c r="M54" s="21">
        <v>4.25</v>
      </c>
      <c r="N54" s="21">
        <v>0.4</v>
      </c>
      <c r="O54" s="21">
        <v>4.65</v>
      </c>
      <c r="P54" s="21">
        <v>0</v>
      </c>
      <c r="Q54" s="21">
        <v>0</v>
      </c>
      <c r="R54" s="21">
        <v>0</v>
      </c>
      <c r="S54" s="21">
        <v>1.842</v>
      </c>
      <c r="T54" s="21">
        <v>0</v>
      </c>
      <c r="U54" s="21">
        <v>0</v>
      </c>
      <c r="V54" s="21">
        <v>1.842</v>
      </c>
      <c r="W54" s="21">
        <v>0</v>
      </c>
      <c r="X54" s="21">
        <v>0</v>
      </c>
      <c r="Y54" s="21">
        <v>1</v>
      </c>
      <c r="Z54" s="21">
        <v>1</v>
      </c>
      <c r="AA54" s="28">
        <v>59.29598</v>
      </c>
      <c r="AB54" s="20">
        <v>50</v>
      </c>
    </row>
    <row r="55" spans="1:28">
      <c r="A55" s="20" t="s">
        <v>43</v>
      </c>
      <c r="B55" s="20" t="s">
        <v>112</v>
      </c>
      <c r="C55" s="17" t="s">
        <v>113</v>
      </c>
      <c r="D55" s="21">
        <v>2.572</v>
      </c>
      <c r="E55" s="21">
        <v>45.432</v>
      </c>
      <c r="F55" s="19">
        <v>50</v>
      </c>
      <c r="G55" s="21">
        <v>5.53998</v>
      </c>
      <c r="H55" s="33">
        <v>1</v>
      </c>
      <c r="I55" s="21">
        <v>0</v>
      </c>
      <c r="J55" s="33">
        <v>0</v>
      </c>
      <c r="K55" s="21">
        <v>6.5399</v>
      </c>
      <c r="L55" s="37" t="s">
        <v>37</v>
      </c>
      <c r="M55" s="33">
        <v>3.65</v>
      </c>
      <c r="N55" s="33">
        <v>0</v>
      </c>
      <c r="O55" s="33">
        <v>3.65</v>
      </c>
      <c r="P55" s="33">
        <v>0</v>
      </c>
      <c r="Q55" s="33">
        <v>0</v>
      </c>
      <c r="R55" s="33">
        <v>0</v>
      </c>
      <c r="S55" s="33">
        <v>1.8614</v>
      </c>
      <c r="T55" s="33">
        <v>0</v>
      </c>
      <c r="U55" s="33">
        <v>0</v>
      </c>
      <c r="V55" s="33">
        <v>1.8614</v>
      </c>
      <c r="W55" s="33">
        <v>0.7</v>
      </c>
      <c r="X55" s="33">
        <v>0</v>
      </c>
      <c r="Y55" s="21">
        <v>1.1</v>
      </c>
      <c r="Z55" s="21">
        <v>1.8</v>
      </c>
      <c r="AA55" s="28">
        <v>59.29</v>
      </c>
      <c r="AB55" s="20">
        <v>51</v>
      </c>
    </row>
    <row r="56" spans="1:28">
      <c r="A56" s="20" t="s">
        <v>43</v>
      </c>
      <c r="B56" s="20" t="s">
        <v>114</v>
      </c>
      <c r="C56" s="17" t="s">
        <v>115</v>
      </c>
      <c r="D56" s="21">
        <v>2.188</v>
      </c>
      <c r="E56" s="21">
        <v>43.128</v>
      </c>
      <c r="F56" s="19">
        <v>69</v>
      </c>
      <c r="G56" s="21">
        <v>5.271</v>
      </c>
      <c r="H56" s="33">
        <v>1</v>
      </c>
      <c r="I56" s="21">
        <v>0</v>
      </c>
      <c r="J56" s="33">
        <v>0</v>
      </c>
      <c r="K56" s="21">
        <v>6.271</v>
      </c>
      <c r="L56" s="37" t="s">
        <v>37</v>
      </c>
      <c r="M56" s="33">
        <v>3.825</v>
      </c>
      <c r="N56" s="33">
        <v>1.5</v>
      </c>
      <c r="O56" s="33">
        <v>5.325</v>
      </c>
      <c r="P56" s="33">
        <v>0</v>
      </c>
      <c r="Q56" s="33">
        <v>0.2</v>
      </c>
      <c r="R56" s="33">
        <v>0.2</v>
      </c>
      <c r="S56" s="33">
        <v>1.847</v>
      </c>
      <c r="T56" s="33">
        <v>1.6</v>
      </c>
      <c r="U56" s="33">
        <v>0</v>
      </c>
      <c r="V56" s="33">
        <v>3.447</v>
      </c>
      <c r="W56" s="33">
        <v>0.8</v>
      </c>
      <c r="X56" s="33">
        <v>0.1</v>
      </c>
      <c r="Y56" s="21">
        <v>0</v>
      </c>
      <c r="Z56" s="21">
        <v>0.9</v>
      </c>
      <c r="AA56" s="28">
        <v>59.27</v>
      </c>
      <c r="AB56" s="20">
        <v>52</v>
      </c>
    </row>
    <row r="57" spans="1:28">
      <c r="A57" s="31" t="s">
        <v>35</v>
      </c>
      <c r="B57" s="20" t="s">
        <v>116</v>
      </c>
      <c r="C57" s="17">
        <v>302023507092</v>
      </c>
      <c r="D57" s="21">
        <v>2.849</v>
      </c>
      <c r="E57" s="21">
        <v>47.364</v>
      </c>
      <c r="F57" s="19">
        <v>31</v>
      </c>
      <c r="G57" s="21">
        <v>5.5537</v>
      </c>
      <c r="H57" s="21">
        <v>1</v>
      </c>
      <c r="I57" s="21">
        <v>0</v>
      </c>
      <c r="J57" s="21">
        <v>0</v>
      </c>
      <c r="K57" s="21">
        <v>6.2344</v>
      </c>
      <c r="L57" s="37" t="s">
        <v>37</v>
      </c>
      <c r="M57" s="21">
        <v>3.25</v>
      </c>
      <c r="N57" s="21">
        <v>0</v>
      </c>
      <c r="O57" s="21">
        <v>3.25</v>
      </c>
      <c r="P57" s="21">
        <v>0</v>
      </c>
      <c r="Q57" s="21">
        <v>0</v>
      </c>
      <c r="R57" s="21">
        <v>0</v>
      </c>
      <c r="S57" s="21">
        <v>1.863</v>
      </c>
      <c r="T57" s="21">
        <v>0</v>
      </c>
      <c r="U57" s="21">
        <v>0</v>
      </c>
      <c r="V57" s="21">
        <v>1.863</v>
      </c>
      <c r="W57" s="21">
        <v>0.5</v>
      </c>
      <c r="X57" s="21">
        <v>0</v>
      </c>
      <c r="Y57" s="21">
        <v>0</v>
      </c>
      <c r="Z57" s="21">
        <v>0.5</v>
      </c>
      <c r="AA57" s="28">
        <v>59.2114</v>
      </c>
      <c r="AB57" s="20">
        <v>53</v>
      </c>
    </row>
    <row r="58" spans="1:28">
      <c r="A58" s="20" t="s">
        <v>43</v>
      </c>
      <c r="B58" s="20" t="s">
        <v>117</v>
      </c>
      <c r="C58" s="17" t="s">
        <v>118</v>
      </c>
      <c r="D58" s="21">
        <v>2.372</v>
      </c>
      <c r="E58" s="21">
        <v>44.232</v>
      </c>
      <c r="F58" s="19">
        <v>58</v>
      </c>
      <c r="G58" s="21">
        <v>5.285</v>
      </c>
      <c r="H58" s="21">
        <v>1</v>
      </c>
      <c r="I58" s="21">
        <v>0</v>
      </c>
      <c r="J58" s="21">
        <v>0</v>
      </c>
      <c r="K58" s="21">
        <f>G58+H58+I58</f>
        <v>6.285</v>
      </c>
      <c r="L58" s="37" t="s">
        <v>37</v>
      </c>
      <c r="M58" s="21">
        <v>3.85</v>
      </c>
      <c r="N58" s="21">
        <v>0.2</v>
      </c>
      <c r="O58" s="21">
        <f>SUM(M58:N58)</f>
        <v>4.05</v>
      </c>
      <c r="P58" s="21">
        <v>0</v>
      </c>
      <c r="Q58" s="21">
        <v>0.8</v>
      </c>
      <c r="R58" s="21">
        <f>SUM(P58:Q58)</f>
        <v>0.8</v>
      </c>
      <c r="S58" s="21">
        <v>1.886</v>
      </c>
      <c r="T58" s="21">
        <v>0</v>
      </c>
      <c r="U58" s="21">
        <v>0</v>
      </c>
      <c r="V58" s="21">
        <f>SUM(S58:U58)</f>
        <v>1.886</v>
      </c>
      <c r="W58" s="21">
        <v>0.8</v>
      </c>
      <c r="X58" s="21">
        <v>0</v>
      </c>
      <c r="Y58" s="21">
        <v>1</v>
      </c>
      <c r="Z58" s="21">
        <f>SUM(W58:Y58)</f>
        <v>1.8</v>
      </c>
      <c r="AA58" s="28">
        <f>K58+O58+R58+V58+Z58+E58</f>
        <v>59.053</v>
      </c>
      <c r="AB58" s="20">
        <v>54</v>
      </c>
    </row>
    <row r="59" spans="1:28">
      <c r="A59" s="31" t="s">
        <v>35</v>
      </c>
      <c r="B59" s="20" t="s">
        <v>119</v>
      </c>
      <c r="C59" s="17">
        <v>302023507003</v>
      </c>
      <c r="D59" s="21">
        <v>2.752</v>
      </c>
      <c r="E59" s="21">
        <v>46.512</v>
      </c>
      <c r="F59" s="19">
        <v>39</v>
      </c>
      <c r="G59" s="21">
        <v>5.23452</v>
      </c>
      <c r="H59" s="21">
        <v>1</v>
      </c>
      <c r="I59" s="21">
        <v>0</v>
      </c>
      <c r="J59" s="21">
        <v>0</v>
      </c>
      <c r="K59" s="21">
        <v>6.23452</v>
      </c>
      <c r="L59" s="37" t="s">
        <v>37</v>
      </c>
      <c r="M59" s="21">
        <v>3.65</v>
      </c>
      <c r="N59" s="21">
        <v>0</v>
      </c>
      <c r="O59" s="21">
        <v>3.65</v>
      </c>
      <c r="P59" s="21">
        <v>0</v>
      </c>
      <c r="Q59" s="21">
        <v>0</v>
      </c>
      <c r="R59" s="21">
        <v>0</v>
      </c>
      <c r="S59" s="21">
        <v>1.8438</v>
      </c>
      <c r="T59" s="21">
        <v>0</v>
      </c>
      <c r="U59" s="21">
        <v>0</v>
      </c>
      <c r="V59" s="21">
        <v>1.8438</v>
      </c>
      <c r="W59" s="21">
        <v>0</v>
      </c>
      <c r="X59" s="21">
        <v>0</v>
      </c>
      <c r="Y59" s="21">
        <v>0.3</v>
      </c>
      <c r="Z59" s="21">
        <v>0.3</v>
      </c>
      <c r="AA59" s="28">
        <v>58.84032</v>
      </c>
      <c r="AB59" s="20">
        <v>55</v>
      </c>
    </row>
    <row r="60" spans="1:28">
      <c r="A60" s="20" t="s">
        <v>52</v>
      </c>
      <c r="B60" s="20" t="s">
        <v>120</v>
      </c>
      <c r="C60" s="17">
        <v>302023507088</v>
      </c>
      <c r="D60" s="21">
        <v>2.666</v>
      </c>
      <c r="E60" s="21">
        <v>45.996</v>
      </c>
      <c r="F60" s="19">
        <v>46</v>
      </c>
      <c r="G60" s="21">
        <v>5.2835</v>
      </c>
      <c r="H60" s="21">
        <v>1</v>
      </c>
      <c r="I60" s="21">
        <v>0</v>
      </c>
      <c r="J60" s="21">
        <v>0</v>
      </c>
      <c r="K60" s="21">
        <v>6.2835</v>
      </c>
      <c r="L60" s="37" t="s">
        <v>37</v>
      </c>
      <c r="M60" s="21">
        <v>4.3</v>
      </c>
      <c r="N60" s="21">
        <v>0.2</v>
      </c>
      <c r="O60" s="21">
        <v>1.5</v>
      </c>
      <c r="P60" s="21">
        <v>0</v>
      </c>
      <c r="Q60" s="21">
        <v>0</v>
      </c>
      <c r="R60" s="21">
        <v>0</v>
      </c>
      <c r="S60" s="21">
        <v>1.829</v>
      </c>
      <c r="T60" s="21">
        <v>0</v>
      </c>
      <c r="U60" s="21">
        <v>0</v>
      </c>
      <c r="V60" s="21">
        <v>1.829</v>
      </c>
      <c r="W60" s="21">
        <v>0.1</v>
      </c>
      <c r="X60" s="21">
        <v>0</v>
      </c>
      <c r="Y60" s="21">
        <v>0</v>
      </c>
      <c r="Z60" s="21">
        <v>0.1</v>
      </c>
      <c r="AA60" s="28">
        <v>58.7085</v>
      </c>
      <c r="AB60" s="20">
        <v>56</v>
      </c>
    </row>
    <row r="61" spans="1:28">
      <c r="A61" s="31" t="s">
        <v>35</v>
      </c>
      <c r="B61" s="20" t="s">
        <v>121</v>
      </c>
      <c r="C61" s="17">
        <v>302023507165</v>
      </c>
      <c r="D61" s="21">
        <v>2.73</v>
      </c>
      <c r="E61" s="21">
        <v>46.38</v>
      </c>
      <c r="F61" s="19">
        <v>41</v>
      </c>
      <c r="G61" s="21">
        <v>5.50362</v>
      </c>
      <c r="H61" s="21">
        <v>1</v>
      </c>
      <c r="I61" s="21">
        <v>0.1</v>
      </c>
      <c r="J61" s="21">
        <v>0</v>
      </c>
      <c r="K61" s="21">
        <v>6.60362</v>
      </c>
      <c r="L61" s="37" t="s">
        <v>37</v>
      </c>
      <c r="M61" s="21">
        <v>3.25</v>
      </c>
      <c r="N61" s="21">
        <v>0.2</v>
      </c>
      <c r="O61" s="21">
        <v>3.45</v>
      </c>
      <c r="P61" s="21">
        <v>0</v>
      </c>
      <c r="Q61" s="21">
        <v>0</v>
      </c>
      <c r="R61" s="21">
        <v>0</v>
      </c>
      <c r="S61" s="21">
        <v>1.879</v>
      </c>
      <c r="T61" s="21">
        <v>0</v>
      </c>
      <c r="U61" s="21">
        <v>0</v>
      </c>
      <c r="V61" s="21">
        <v>1.879</v>
      </c>
      <c r="W61" s="21">
        <v>0.1</v>
      </c>
      <c r="X61" s="21">
        <v>0</v>
      </c>
      <c r="Y61" s="21">
        <v>0</v>
      </c>
      <c r="Z61" s="21">
        <v>0.1</v>
      </c>
      <c r="AA61" s="28">
        <v>58.41262</v>
      </c>
      <c r="AB61" s="20">
        <v>57</v>
      </c>
    </row>
    <row r="62" spans="1:28">
      <c r="A62" s="31" t="s">
        <v>35</v>
      </c>
      <c r="B62" s="20" t="s">
        <v>122</v>
      </c>
      <c r="C62" s="17">
        <v>302023507116</v>
      </c>
      <c r="D62" s="21">
        <v>2.808</v>
      </c>
      <c r="E62" s="21">
        <v>46.848</v>
      </c>
      <c r="F62" s="19">
        <v>38</v>
      </c>
      <c r="G62" s="21">
        <v>5.144</v>
      </c>
      <c r="H62" s="21">
        <v>1</v>
      </c>
      <c r="I62" s="21">
        <v>0</v>
      </c>
      <c r="J62" s="21">
        <v>0</v>
      </c>
      <c r="K62" s="21">
        <v>6.14362</v>
      </c>
      <c r="L62" s="37" t="s">
        <v>37</v>
      </c>
      <c r="M62" s="21">
        <v>3.125</v>
      </c>
      <c r="N62" s="21">
        <v>0.2</v>
      </c>
      <c r="O62" s="21">
        <v>3.325</v>
      </c>
      <c r="P62" s="21">
        <v>0</v>
      </c>
      <c r="Q62" s="21">
        <v>0</v>
      </c>
      <c r="R62" s="21">
        <v>0</v>
      </c>
      <c r="S62" s="21">
        <v>1.8872</v>
      </c>
      <c r="T62" s="21">
        <v>0</v>
      </c>
      <c r="U62" s="21">
        <v>0</v>
      </c>
      <c r="V62" s="21">
        <v>1.8872</v>
      </c>
      <c r="W62" s="21">
        <v>0</v>
      </c>
      <c r="X62" s="21">
        <v>0</v>
      </c>
      <c r="Y62" s="21">
        <v>0</v>
      </c>
      <c r="Z62" s="21">
        <v>0</v>
      </c>
      <c r="AA62" s="28">
        <v>58.20382</v>
      </c>
      <c r="AB62" s="20">
        <v>58</v>
      </c>
    </row>
    <row r="63" spans="1:28">
      <c r="A63" s="20" t="s">
        <v>52</v>
      </c>
      <c r="B63" s="20" t="s">
        <v>123</v>
      </c>
      <c r="C63" s="17" t="s">
        <v>124</v>
      </c>
      <c r="D63" s="21">
        <v>2.262</v>
      </c>
      <c r="E63" s="21">
        <v>43.572</v>
      </c>
      <c r="F63" s="19">
        <v>64</v>
      </c>
      <c r="G63" s="21">
        <v>5.7</v>
      </c>
      <c r="H63" s="21">
        <v>1</v>
      </c>
      <c r="I63" s="21">
        <v>0</v>
      </c>
      <c r="J63" s="21">
        <v>0</v>
      </c>
      <c r="K63" s="21">
        <v>6.7</v>
      </c>
      <c r="L63" s="37" t="s">
        <v>37</v>
      </c>
      <c r="M63" s="21">
        <v>3.125</v>
      </c>
      <c r="N63" s="21">
        <v>0.6</v>
      </c>
      <c r="O63" s="21">
        <v>3.725</v>
      </c>
      <c r="P63" s="21">
        <v>0</v>
      </c>
      <c r="Q63" s="21">
        <v>0</v>
      </c>
      <c r="R63" s="21">
        <v>0</v>
      </c>
      <c r="S63" s="21">
        <v>0.3</v>
      </c>
      <c r="T63" s="21">
        <v>0</v>
      </c>
      <c r="U63" s="21">
        <v>0</v>
      </c>
      <c r="V63" s="21">
        <v>1.849</v>
      </c>
      <c r="W63" s="21">
        <v>0.3</v>
      </c>
      <c r="X63" s="21">
        <v>0</v>
      </c>
      <c r="Y63" s="21">
        <v>2</v>
      </c>
      <c r="Z63" s="21">
        <v>2.3</v>
      </c>
      <c r="AA63" s="28">
        <v>58.146</v>
      </c>
      <c r="AB63" s="20">
        <v>59</v>
      </c>
    </row>
    <row r="64" spans="1:28">
      <c r="A64" s="20" t="s">
        <v>43</v>
      </c>
      <c r="B64" s="20" t="s">
        <v>125</v>
      </c>
      <c r="C64" s="17" t="s">
        <v>126</v>
      </c>
      <c r="D64" s="21">
        <v>2.464</v>
      </c>
      <c r="E64" s="21">
        <v>44.784</v>
      </c>
      <c r="F64" s="19">
        <v>56</v>
      </c>
      <c r="G64" s="21">
        <v>5.25636</v>
      </c>
      <c r="H64" s="21">
        <v>1</v>
      </c>
      <c r="I64" s="21">
        <v>0</v>
      </c>
      <c r="J64" s="33">
        <v>0</v>
      </c>
      <c r="K64" s="21">
        <v>6.26</v>
      </c>
      <c r="L64" s="37" t="s">
        <v>37</v>
      </c>
      <c r="M64" s="33">
        <v>4.3</v>
      </c>
      <c r="N64" s="33">
        <v>0.8</v>
      </c>
      <c r="O64" s="33">
        <v>5.1</v>
      </c>
      <c r="P64" s="33">
        <v>0</v>
      </c>
      <c r="Q64" s="33">
        <v>0</v>
      </c>
      <c r="R64" s="33">
        <v>0</v>
      </c>
      <c r="S64" s="33">
        <v>1.8888</v>
      </c>
      <c r="T64" s="33">
        <v>0</v>
      </c>
      <c r="U64" s="33">
        <v>0</v>
      </c>
      <c r="V64" s="33">
        <v>1.8888</v>
      </c>
      <c r="W64" s="33">
        <v>0</v>
      </c>
      <c r="X64" s="33">
        <v>0</v>
      </c>
      <c r="Y64" s="21">
        <v>0</v>
      </c>
      <c r="Z64" s="21">
        <v>0</v>
      </c>
      <c r="AA64" s="28">
        <v>58.03</v>
      </c>
      <c r="AB64" s="20">
        <v>60</v>
      </c>
    </row>
    <row r="65" spans="1:28">
      <c r="A65" s="31" t="s">
        <v>35</v>
      </c>
      <c r="B65" s="20" t="s">
        <v>127</v>
      </c>
      <c r="C65" s="17">
        <v>302023507007</v>
      </c>
      <c r="D65" s="21">
        <v>1.956</v>
      </c>
      <c r="E65" s="21">
        <v>41.736</v>
      </c>
      <c r="F65" s="19">
        <v>81</v>
      </c>
      <c r="G65" s="21">
        <v>5.27088</v>
      </c>
      <c r="H65" s="21">
        <v>1</v>
      </c>
      <c r="I65" s="21">
        <v>0</v>
      </c>
      <c r="J65" s="21">
        <v>0</v>
      </c>
      <c r="K65" s="21">
        <v>6.27088</v>
      </c>
      <c r="L65" s="37" t="s">
        <v>37</v>
      </c>
      <c r="M65" s="21">
        <v>4.3</v>
      </c>
      <c r="N65" s="21">
        <v>0.2</v>
      </c>
      <c r="O65" s="21">
        <v>4.7</v>
      </c>
      <c r="P65" s="21">
        <v>0</v>
      </c>
      <c r="Q65" s="21">
        <v>0.2</v>
      </c>
      <c r="R65" s="21">
        <v>0.2</v>
      </c>
      <c r="S65" s="21">
        <v>1.8438</v>
      </c>
      <c r="T65" s="21">
        <v>0.69</v>
      </c>
      <c r="U65" s="21">
        <v>0</v>
      </c>
      <c r="V65" s="21">
        <v>2.5338</v>
      </c>
      <c r="W65" s="21">
        <v>1</v>
      </c>
      <c r="X65" s="21">
        <v>0</v>
      </c>
      <c r="Y65" s="21">
        <v>1.4</v>
      </c>
      <c r="Z65" s="21">
        <v>2.4</v>
      </c>
      <c r="AA65" s="28">
        <v>57.84068</v>
      </c>
      <c r="AB65" s="20">
        <v>61</v>
      </c>
    </row>
    <row r="66" spans="1:28">
      <c r="A66" s="20" t="s">
        <v>52</v>
      </c>
      <c r="B66" s="20" t="s">
        <v>128</v>
      </c>
      <c r="C66" s="17">
        <v>302023507027</v>
      </c>
      <c r="D66" s="21">
        <v>2.438</v>
      </c>
      <c r="E66" s="21">
        <v>44.628</v>
      </c>
      <c r="F66" s="19">
        <v>57</v>
      </c>
      <c r="G66" s="21">
        <v>5.23</v>
      </c>
      <c r="H66" s="21">
        <v>1</v>
      </c>
      <c r="I66" s="21">
        <v>0</v>
      </c>
      <c r="J66" s="21">
        <v>0</v>
      </c>
      <c r="K66" s="21">
        <v>6.23</v>
      </c>
      <c r="L66" s="37" t="s">
        <v>37</v>
      </c>
      <c r="M66" s="21">
        <v>3.25</v>
      </c>
      <c r="N66" s="21">
        <v>0.4</v>
      </c>
      <c r="O66" s="21">
        <v>3.65</v>
      </c>
      <c r="P66" s="21">
        <v>0</v>
      </c>
      <c r="Q66" s="21">
        <v>0</v>
      </c>
      <c r="R66" s="21">
        <v>0</v>
      </c>
      <c r="S66" s="21">
        <v>1.794</v>
      </c>
      <c r="T66" s="21">
        <v>0</v>
      </c>
      <c r="U66" s="21">
        <v>0</v>
      </c>
      <c r="V66" s="21">
        <v>1.794</v>
      </c>
      <c r="W66" s="21">
        <v>0</v>
      </c>
      <c r="X66" s="21">
        <v>0</v>
      </c>
      <c r="Y66" s="21">
        <v>1.5</v>
      </c>
      <c r="Z66" s="21">
        <v>1.5</v>
      </c>
      <c r="AA66" s="28">
        <v>57.802</v>
      </c>
      <c r="AB66" s="20">
        <v>62</v>
      </c>
    </row>
    <row r="67" spans="1:28">
      <c r="A67" s="20" t="s">
        <v>52</v>
      </c>
      <c r="B67" s="20" t="s">
        <v>129</v>
      </c>
      <c r="C67" s="17">
        <v>302023507163</v>
      </c>
      <c r="D67" s="21">
        <v>2.214</v>
      </c>
      <c r="E67" s="21">
        <v>43.284</v>
      </c>
      <c r="F67" s="19">
        <v>67</v>
      </c>
      <c r="G67" s="21">
        <v>5.28354</v>
      </c>
      <c r="H67" s="21">
        <v>1</v>
      </c>
      <c r="I67" s="21">
        <v>0.1</v>
      </c>
      <c r="J67" s="21">
        <v>0</v>
      </c>
      <c r="K67" s="21">
        <v>6.38254</v>
      </c>
      <c r="L67" s="37" t="s">
        <v>37</v>
      </c>
      <c r="M67" s="21">
        <v>4.075</v>
      </c>
      <c r="N67" s="21">
        <v>0.2</v>
      </c>
      <c r="O67" s="21">
        <v>4.275</v>
      </c>
      <c r="P67" s="21">
        <v>0</v>
      </c>
      <c r="Q67" s="21">
        <v>0</v>
      </c>
      <c r="R67" s="21">
        <v>0</v>
      </c>
      <c r="S67" s="21">
        <v>1.8766</v>
      </c>
      <c r="T67" s="21">
        <v>0.69</v>
      </c>
      <c r="U67" s="21">
        <v>0</v>
      </c>
      <c r="V67" s="21">
        <v>2.567</v>
      </c>
      <c r="W67" s="21">
        <v>0.1</v>
      </c>
      <c r="X67" s="21">
        <v>0</v>
      </c>
      <c r="Y67" s="21">
        <v>1.1</v>
      </c>
      <c r="Z67" s="21">
        <v>1.2</v>
      </c>
      <c r="AA67" s="28">
        <v>57.708</v>
      </c>
      <c r="AB67" s="20">
        <v>63</v>
      </c>
    </row>
    <row r="68" spans="1:28">
      <c r="A68" s="31" t="s">
        <v>41</v>
      </c>
      <c r="B68" s="20" t="s">
        <v>130</v>
      </c>
      <c r="C68" s="17">
        <v>302023507125</v>
      </c>
      <c r="D68" s="21">
        <v>2.606</v>
      </c>
      <c r="E68" s="21">
        <v>45.636</v>
      </c>
      <c r="F68" s="19">
        <v>49</v>
      </c>
      <c r="G68" s="21">
        <v>5.2636</v>
      </c>
      <c r="H68" s="21">
        <v>1</v>
      </c>
      <c r="I68" s="21">
        <v>0</v>
      </c>
      <c r="J68" s="21">
        <v>0</v>
      </c>
      <c r="K68" s="21">
        <v>6.26362</v>
      </c>
      <c r="L68" s="37" t="s">
        <v>37</v>
      </c>
      <c r="M68" s="21">
        <v>3.75</v>
      </c>
      <c r="N68" s="21">
        <v>0</v>
      </c>
      <c r="O68" s="21">
        <v>3.75</v>
      </c>
      <c r="P68" s="21">
        <v>0</v>
      </c>
      <c r="Q68" s="21">
        <v>0</v>
      </c>
      <c r="R68" s="21">
        <v>0</v>
      </c>
      <c r="S68" s="21">
        <v>1.8446</v>
      </c>
      <c r="T68" s="21">
        <v>0</v>
      </c>
      <c r="U68" s="21">
        <v>0</v>
      </c>
      <c r="V68" s="21">
        <v>1.8446</v>
      </c>
      <c r="W68" s="21">
        <v>0</v>
      </c>
      <c r="X68" s="21">
        <v>0</v>
      </c>
      <c r="Y68" s="21">
        <v>0</v>
      </c>
      <c r="Z68" s="21">
        <v>0</v>
      </c>
      <c r="AA68" s="28">
        <v>57.49422</v>
      </c>
      <c r="AB68" s="20">
        <v>64</v>
      </c>
    </row>
    <row r="69" spans="1:28">
      <c r="A69" s="20" t="s">
        <v>52</v>
      </c>
      <c r="B69" s="20" t="s">
        <v>131</v>
      </c>
      <c r="C69" s="17" t="s">
        <v>132</v>
      </c>
      <c r="D69" s="21">
        <v>2.086</v>
      </c>
      <c r="E69" s="21">
        <v>42.516</v>
      </c>
      <c r="F69" s="19">
        <v>75</v>
      </c>
      <c r="G69" s="21">
        <v>5.29764</v>
      </c>
      <c r="H69" s="21">
        <v>1</v>
      </c>
      <c r="I69" s="21">
        <v>0.3</v>
      </c>
      <c r="J69" s="21">
        <v>0</v>
      </c>
      <c r="K69" s="21">
        <v>6.5976</v>
      </c>
      <c r="L69" s="37" t="s">
        <v>37</v>
      </c>
      <c r="M69" s="21">
        <v>3.25</v>
      </c>
      <c r="N69" s="21">
        <v>0.2</v>
      </c>
      <c r="O69" s="21">
        <v>3.45</v>
      </c>
      <c r="P69" s="21">
        <v>0</v>
      </c>
      <c r="Q69" s="21">
        <v>0</v>
      </c>
      <c r="R69" s="21">
        <v>0</v>
      </c>
      <c r="S69" s="21">
        <v>1.915</v>
      </c>
      <c r="T69" s="21">
        <v>1.14</v>
      </c>
      <c r="U69" s="21">
        <v>0</v>
      </c>
      <c r="V69" s="21">
        <v>3.0548</v>
      </c>
      <c r="W69" s="21">
        <v>0.2</v>
      </c>
      <c r="X69" s="21">
        <v>0.5</v>
      </c>
      <c r="Y69" s="21">
        <v>1</v>
      </c>
      <c r="Z69" s="21">
        <v>1.7</v>
      </c>
      <c r="AA69" s="28">
        <v>57.3184</v>
      </c>
      <c r="AB69" s="20">
        <v>65</v>
      </c>
    </row>
    <row r="70" spans="1:28">
      <c r="A70" s="20" t="s">
        <v>52</v>
      </c>
      <c r="B70" s="20" t="s">
        <v>133</v>
      </c>
      <c r="C70" s="17">
        <v>302023507071</v>
      </c>
      <c r="D70" s="21">
        <v>2.296</v>
      </c>
      <c r="E70" s="21">
        <v>43.776</v>
      </c>
      <c r="F70" s="19">
        <v>60</v>
      </c>
      <c r="G70" s="21">
        <v>5.2835</v>
      </c>
      <c r="H70" s="21">
        <v>1</v>
      </c>
      <c r="I70" s="21">
        <v>0.1</v>
      </c>
      <c r="J70" s="21">
        <v>0</v>
      </c>
      <c r="K70" s="21">
        <v>6.3835</v>
      </c>
      <c r="L70" s="37" t="s">
        <v>37</v>
      </c>
      <c r="M70" s="21">
        <v>3.25</v>
      </c>
      <c r="N70" s="21">
        <v>0.2</v>
      </c>
      <c r="O70" s="21">
        <v>3.45</v>
      </c>
      <c r="P70" s="21">
        <v>0</v>
      </c>
      <c r="Q70" s="21">
        <v>0</v>
      </c>
      <c r="R70" s="21">
        <v>0</v>
      </c>
      <c r="S70" s="21">
        <v>1.915</v>
      </c>
      <c r="T70" s="21">
        <v>0</v>
      </c>
      <c r="U70" s="21">
        <v>0</v>
      </c>
      <c r="V70" s="21">
        <v>1.915</v>
      </c>
      <c r="W70" s="21">
        <v>0.3</v>
      </c>
      <c r="X70" s="21">
        <v>0</v>
      </c>
      <c r="Y70" s="21">
        <v>1.5</v>
      </c>
      <c r="Z70" s="21">
        <v>1.7</v>
      </c>
      <c r="AA70" s="28">
        <v>57.2245</v>
      </c>
      <c r="AB70" s="20">
        <v>66</v>
      </c>
    </row>
    <row r="71" spans="1:28">
      <c r="A71" s="31" t="s">
        <v>35</v>
      </c>
      <c r="B71" s="20" t="s">
        <v>134</v>
      </c>
      <c r="C71" s="17">
        <v>302023507127</v>
      </c>
      <c r="D71" s="21">
        <v>2.2248</v>
      </c>
      <c r="E71" s="21">
        <v>43.488</v>
      </c>
      <c r="F71" s="19">
        <v>66</v>
      </c>
      <c r="G71" s="21">
        <v>5.2636</v>
      </c>
      <c r="H71" s="21">
        <v>1</v>
      </c>
      <c r="I71" s="21">
        <v>0</v>
      </c>
      <c r="J71" s="21">
        <v>0</v>
      </c>
      <c r="K71" s="21">
        <v>6.2636</v>
      </c>
      <c r="L71" s="37" t="s">
        <v>37</v>
      </c>
      <c r="M71" s="21">
        <v>3.925</v>
      </c>
      <c r="N71" s="21">
        <v>0</v>
      </c>
      <c r="O71" s="21">
        <v>3.925</v>
      </c>
      <c r="P71" s="21">
        <v>0</v>
      </c>
      <c r="Q71" s="21">
        <v>0</v>
      </c>
      <c r="R71" s="21">
        <v>0</v>
      </c>
      <c r="S71" s="21">
        <v>1.8816</v>
      </c>
      <c r="T71" s="21">
        <v>0.76</v>
      </c>
      <c r="U71" s="21">
        <v>0</v>
      </c>
      <c r="V71" s="21">
        <v>2.6416</v>
      </c>
      <c r="W71" s="21">
        <v>0</v>
      </c>
      <c r="X71" s="21">
        <v>0</v>
      </c>
      <c r="Y71" s="21">
        <v>0.6</v>
      </c>
      <c r="Z71" s="21">
        <v>0.6</v>
      </c>
      <c r="AA71" s="28">
        <v>56.9182</v>
      </c>
      <c r="AB71" s="20">
        <v>67</v>
      </c>
    </row>
    <row r="72" spans="1:28">
      <c r="A72" s="20" t="s">
        <v>43</v>
      </c>
      <c r="B72" s="20" t="s">
        <v>135</v>
      </c>
      <c r="C72" s="17" t="s">
        <v>136</v>
      </c>
      <c r="D72" s="21">
        <v>2.5</v>
      </c>
      <c r="E72" s="21">
        <v>45</v>
      </c>
      <c r="F72" s="19">
        <v>55</v>
      </c>
      <c r="G72" s="21">
        <v>5.2709</v>
      </c>
      <c r="H72" s="21">
        <v>1</v>
      </c>
      <c r="I72" s="21">
        <v>0</v>
      </c>
      <c r="J72" s="21">
        <v>0</v>
      </c>
      <c r="K72" s="21">
        <v>6.2709</v>
      </c>
      <c r="L72" s="37" t="s">
        <v>37</v>
      </c>
      <c r="M72" s="21">
        <v>3.25</v>
      </c>
      <c r="N72" s="21">
        <v>0.2</v>
      </c>
      <c r="O72" s="21">
        <v>3.45</v>
      </c>
      <c r="P72" s="21">
        <v>0</v>
      </c>
      <c r="Q72" s="21">
        <v>0</v>
      </c>
      <c r="R72" s="21">
        <v>0</v>
      </c>
      <c r="S72" s="21">
        <v>1.867</v>
      </c>
      <c r="T72" s="21">
        <v>0</v>
      </c>
      <c r="U72" s="21">
        <v>0</v>
      </c>
      <c r="V72" s="21">
        <v>1.867</v>
      </c>
      <c r="W72" s="21">
        <v>0</v>
      </c>
      <c r="X72" s="21">
        <v>0</v>
      </c>
      <c r="Y72" s="21">
        <v>0.2</v>
      </c>
      <c r="Z72" s="21">
        <v>0.2</v>
      </c>
      <c r="AA72" s="28">
        <v>56.79</v>
      </c>
      <c r="AB72" s="20">
        <v>68</v>
      </c>
    </row>
    <row r="73" spans="1:28">
      <c r="A73" s="20" t="s">
        <v>52</v>
      </c>
      <c r="B73" s="20" t="s">
        <v>137</v>
      </c>
      <c r="C73" s="17">
        <v>302023507120</v>
      </c>
      <c r="D73" s="21">
        <v>2.084</v>
      </c>
      <c r="E73" s="21">
        <v>42.504</v>
      </c>
      <c r="F73" s="19">
        <v>76</v>
      </c>
      <c r="G73" s="21">
        <v>5.2553</v>
      </c>
      <c r="H73" s="21">
        <v>1</v>
      </c>
      <c r="I73" s="21">
        <v>0</v>
      </c>
      <c r="J73" s="21">
        <v>0</v>
      </c>
      <c r="K73" s="21">
        <v>6.2553</v>
      </c>
      <c r="L73" s="37" t="s">
        <v>37</v>
      </c>
      <c r="M73" s="21">
        <v>4.15</v>
      </c>
      <c r="N73" s="21">
        <v>0.2</v>
      </c>
      <c r="O73" s="21">
        <v>4.35</v>
      </c>
      <c r="P73" s="21">
        <v>0</v>
      </c>
      <c r="Q73" s="21">
        <v>0</v>
      </c>
      <c r="R73" s="21">
        <v>0</v>
      </c>
      <c r="S73" s="21">
        <v>1.895</v>
      </c>
      <c r="T73" s="21">
        <v>0.72</v>
      </c>
      <c r="U73" s="21">
        <v>0</v>
      </c>
      <c r="V73" s="21">
        <v>2.615</v>
      </c>
      <c r="W73" s="21">
        <v>0</v>
      </c>
      <c r="X73" s="21">
        <v>0</v>
      </c>
      <c r="Y73" s="21">
        <v>0.6</v>
      </c>
      <c r="Z73" s="21">
        <v>0.6</v>
      </c>
      <c r="AA73" s="28">
        <v>56.624</v>
      </c>
      <c r="AB73" s="20">
        <v>69</v>
      </c>
    </row>
    <row r="74" spans="1:28">
      <c r="A74" s="31" t="s">
        <v>35</v>
      </c>
      <c r="B74" s="20" t="s">
        <v>138</v>
      </c>
      <c r="C74" s="17">
        <v>302023507080</v>
      </c>
      <c r="D74" s="21">
        <v>2.264</v>
      </c>
      <c r="E74" s="21">
        <v>43.584</v>
      </c>
      <c r="F74" s="19">
        <v>63</v>
      </c>
      <c r="G74" s="21">
        <v>5.12184</v>
      </c>
      <c r="H74" s="21">
        <v>1</v>
      </c>
      <c r="I74" s="21">
        <v>0.4</v>
      </c>
      <c r="J74" s="21">
        <v>0</v>
      </c>
      <c r="K74" s="21">
        <v>6.52184</v>
      </c>
      <c r="L74" s="37" t="s">
        <v>37</v>
      </c>
      <c r="M74" s="21">
        <v>3.175</v>
      </c>
      <c r="N74" s="21">
        <v>0</v>
      </c>
      <c r="O74" s="21">
        <v>3.175</v>
      </c>
      <c r="P74" s="21">
        <v>0</v>
      </c>
      <c r="Q74" s="21">
        <v>0.2</v>
      </c>
      <c r="R74" s="21">
        <v>0.2</v>
      </c>
      <c r="S74" s="21">
        <v>1.8878</v>
      </c>
      <c r="T74" s="21">
        <v>0.8</v>
      </c>
      <c r="U74" s="21">
        <v>0</v>
      </c>
      <c r="V74" s="21">
        <v>2.6878</v>
      </c>
      <c r="W74" s="21">
        <v>0.2</v>
      </c>
      <c r="X74" s="21">
        <v>0</v>
      </c>
      <c r="Y74" s="21">
        <v>0</v>
      </c>
      <c r="Z74" s="21">
        <v>0.2</v>
      </c>
      <c r="AA74" s="28">
        <v>56.36864</v>
      </c>
      <c r="AB74" s="20">
        <v>70</v>
      </c>
    </row>
    <row r="75" spans="1:28">
      <c r="A75" s="20" t="s">
        <v>52</v>
      </c>
      <c r="B75" s="20" t="s">
        <v>139</v>
      </c>
      <c r="C75" s="17">
        <v>302023507055</v>
      </c>
      <c r="D75" s="21">
        <v>2.172</v>
      </c>
      <c r="E75" s="21">
        <v>43.032</v>
      </c>
      <c r="F75" s="19">
        <v>73</v>
      </c>
      <c r="G75" s="21">
        <v>5.2411</v>
      </c>
      <c r="H75" s="21">
        <v>1</v>
      </c>
      <c r="I75" s="21">
        <v>0</v>
      </c>
      <c r="J75" s="21">
        <v>0</v>
      </c>
      <c r="K75" s="21">
        <v>6.2411</v>
      </c>
      <c r="L75" s="37" t="s">
        <v>37</v>
      </c>
      <c r="M75" s="21">
        <v>3.95</v>
      </c>
      <c r="N75" s="21">
        <v>0</v>
      </c>
      <c r="O75" s="21">
        <v>3.95</v>
      </c>
      <c r="P75" s="21">
        <v>0</v>
      </c>
      <c r="Q75" s="21">
        <v>1.2</v>
      </c>
      <c r="R75" s="21">
        <v>1.2</v>
      </c>
      <c r="S75" s="21">
        <v>1.8296</v>
      </c>
      <c r="T75" s="21">
        <v>0</v>
      </c>
      <c r="U75" s="21">
        <v>0</v>
      </c>
      <c r="V75" s="21">
        <v>1.8296</v>
      </c>
      <c r="W75" s="21">
        <v>0</v>
      </c>
      <c r="X75" s="21">
        <v>0</v>
      </c>
      <c r="Y75" s="21">
        <v>0</v>
      </c>
      <c r="Z75" s="21">
        <v>0</v>
      </c>
      <c r="AA75" s="28">
        <v>56.2527</v>
      </c>
      <c r="AB75" s="20">
        <v>71</v>
      </c>
    </row>
    <row r="76" spans="1:28">
      <c r="A76" s="20" t="s">
        <v>52</v>
      </c>
      <c r="B76" s="20" t="s">
        <v>140</v>
      </c>
      <c r="C76" s="17">
        <v>302023507096</v>
      </c>
      <c r="D76" s="21">
        <v>2.288</v>
      </c>
      <c r="E76" s="21">
        <v>4.5</v>
      </c>
      <c r="F76" s="19">
        <v>62</v>
      </c>
      <c r="G76" s="21">
        <v>5.1141</v>
      </c>
      <c r="H76" s="21">
        <v>1</v>
      </c>
      <c r="I76" s="21">
        <v>0</v>
      </c>
      <c r="J76" s="21">
        <v>0</v>
      </c>
      <c r="K76" s="21">
        <v>6.1141</v>
      </c>
      <c r="L76" s="37" t="s">
        <v>37</v>
      </c>
      <c r="M76" s="21">
        <v>4.3</v>
      </c>
      <c r="N76" s="21">
        <v>0.2</v>
      </c>
      <c r="O76" s="21">
        <v>4.5</v>
      </c>
      <c r="P76" s="21">
        <v>0</v>
      </c>
      <c r="Q76" s="21">
        <v>0</v>
      </c>
      <c r="R76" s="21">
        <v>0</v>
      </c>
      <c r="S76" s="21">
        <v>1.8588</v>
      </c>
      <c r="T76" s="21">
        <v>0</v>
      </c>
      <c r="U76" s="21">
        <v>0</v>
      </c>
      <c r="V76" s="21">
        <v>1.8588</v>
      </c>
      <c r="W76" s="21">
        <v>0</v>
      </c>
      <c r="X76" s="21">
        <v>0</v>
      </c>
      <c r="Y76" s="21">
        <v>0</v>
      </c>
      <c r="Z76" s="21">
        <v>0</v>
      </c>
      <c r="AA76" s="28">
        <v>56.2009</v>
      </c>
      <c r="AB76" s="20">
        <v>72</v>
      </c>
    </row>
    <row r="77" spans="1:28">
      <c r="A77" s="20" t="s">
        <v>43</v>
      </c>
      <c r="B77" s="20" t="s">
        <v>141</v>
      </c>
      <c r="C77" s="17" t="s">
        <v>142</v>
      </c>
      <c r="D77" s="21">
        <v>2.186</v>
      </c>
      <c r="E77" s="21">
        <v>43.116</v>
      </c>
      <c r="F77" s="19">
        <v>70</v>
      </c>
      <c r="G77" s="21">
        <v>5.2418</v>
      </c>
      <c r="H77" s="21">
        <v>1</v>
      </c>
      <c r="I77" s="21">
        <v>0</v>
      </c>
      <c r="J77" s="21">
        <v>0</v>
      </c>
      <c r="K77" s="21">
        <f>G77+H77+I77</f>
        <v>6.2418</v>
      </c>
      <c r="L77" s="37" t="s">
        <v>37</v>
      </c>
      <c r="M77" s="21">
        <v>3</v>
      </c>
      <c r="N77" s="21">
        <v>0</v>
      </c>
      <c r="O77" s="21">
        <f>SUM(M77:N77)</f>
        <v>3</v>
      </c>
      <c r="P77" s="21">
        <v>0</v>
      </c>
      <c r="Q77" s="21">
        <v>0</v>
      </c>
      <c r="R77" s="21">
        <f>SUM(P77:Q77)</f>
        <v>0</v>
      </c>
      <c r="S77" s="21">
        <v>1.863</v>
      </c>
      <c r="T77" s="21">
        <v>0</v>
      </c>
      <c r="U77" s="21">
        <v>0</v>
      </c>
      <c r="V77" s="21">
        <f>SUM(S77:U77)</f>
        <v>1.863</v>
      </c>
      <c r="W77" s="21">
        <v>0</v>
      </c>
      <c r="X77" s="21">
        <v>0</v>
      </c>
      <c r="Y77" s="21">
        <v>1.7</v>
      </c>
      <c r="Z77" s="21">
        <f>SUM(W77:Y77)</f>
        <v>1.7</v>
      </c>
      <c r="AA77" s="28">
        <f>K77+O77+R77+V77+Z77+E77</f>
        <v>55.9208</v>
      </c>
      <c r="AB77" s="20">
        <v>73</v>
      </c>
    </row>
    <row r="78" spans="1:28">
      <c r="A78" s="20" t="s">
        <v>43</v>
      </c>
      <c r="B78" s="20" t="s">
        <v>143</v>
      </c>
      <c r="C78" s="17" t="s">
        <v>144</v>
      </c>
      <c r="D78" s="21">
        <v>2.182</v>
      </c>
      <c r="E78" s="21">
        <v>43.092</v>
      </c>
      <c r="F78" s="19">
        <v>72</v>
      </c>
      <c r="G78" s="21">
        <v>5.1909</v>
      </c>
      <c r="H78" s="33">
        <v>1</v>
      </c>
      <c r="I78" s="21">
        <v>0</v>
      </c>
      <c r="J78" s="33">
        <v>0</v>
      </c>
      <c r="K78" s="21">
        <v>6.1909</v>
      </c>
      <c r="L78" s="37" t="s">
        <v>37</v>
      </c>
      <c r="M78" s="33">
        <v>3.625</v>
      </c>
      <c r="N78" s="33">
        <v>0</v>
      </c>
      <c r="O78" s="33">
        <v>3.625</v>
      </c>
      <c r="P78" s="33">
        <v>0</v>
      </c>
      <c r="Q78" s="33">
        <v>0</v>
      </c>
      <c r="R78" s="33">
        <v>0</v>
      </c>
      <c r="S78" s="33">
        <v>1.8232</v>
      </c>
      <c r="T78" s="33">
        <v>0.87</v>
      </c>
      <c r="U78" s="33">
        <v>0</v>
      </c>
      <c r="V78" s="33">
        <v>2.6932</v>
      </c>
      <c r="W78" s="33">
        <v>0.2</v>
      </c>
      <c r="X78" s="33">
        <v>0</v>
      </c>
      <c r="Y78" s="21">
        <v>0</v>
      </c>
      <c r="Z78" s="21">
        <v>0.2</v>
      </c>
      <c r="AA78" s="28">
        <v>55.8</v>
      </c>
      <c r="AB78" s="20">
        <v>74</v>
      </c>
    </row>
    <row r="79" spans="1:28">
      <c r="A79" s="31" t="s">
        <v>35</v>
      </c>
      <c r="B79" s="20" t="s">
        <v>145</v>
      </c>
      <c r="C79" s="17">
        <v>302023507042</v>
      </c>
      <c r="D79" s="21">
        <v>2.31</v>
      </c>
      <c r="E79" s="21">
        <v>43.86</v>
      </c>
      <c r="F79" s="19">
        <v>59</v>
      </c>
      <c r="G79" s="21">
        <v>5.2636</v>
      </c>
      <c r="H79" s="21">
        <v>1</v>
      </c>
      <c r="I79" s="21">
        <v>0</v>
      </c>
      <c r="J79" s="21">
        <v>0</v>
      </c>
      <c r="K79" s="21">
        <v>6.26362</v>
      </c>
      <c r="L79" s="37" t="s">
        <v>37</v>
      </c>
      <c r="M79" s="21">
        <v>3.55</v>
      </c>
      <c r="N79" s="21">
        <v>0</v>
      </c>
      <c r="O79" s="21">
        <v>3.55</v>
      </c>
      <c r="P79" s="21">
        <v>0</v>
      </c>
      <c r="Q79" s="21">
        <v>0</v>
      </c>
      <c r="R79" s="21">
        <v>0</v>
      </c>
      <c r="S79" s="21">
        <v>1.842</v>
      </c>
      <c r="T79" s="21">
        <v>0</v>
      </c>
      <c r="U79" s="21">
        <v>0</v>
      </c>
      <c r="V79" s="21">
        <v>1.842</v>
      </c>
      <c r="W79" s="21">
        <v>0</v>
      </c>
      <c r="X79" s="21">
        <v>0</v>
      </c>
      <c r="Y79" s="21">
        <v>0</v>
      </c>
      <c r="Z79" s="21">
        <v>0</v>
      </c>
      <c r="AA79" s="28">
        <v>55.51562</v>
      </c>
      <c r="AB79" s="20">
        <v>75</v>
      </c>
    </row>
    <row r="80" spans="1:28">
      <c r="A80" s="31" t="s">
        <v>35</v>
      </c>
      <c r="B80" s="20" t="s">
        <v>146</v>
      </c>
      <c r="C80" s="17">
        <v>302023507038</v>
      </c>
      <c r="D80" s="21">
        <v>2.186</v>
      </c>
      <c r="E80" s="21">
        <v>43.116</v>
      </c>
      <c r="F80" s="19">
        <v>71</v>
      </c>
      <c r="G80" s="21">
        <v>5.144</v>
      </c>
      <c r="H80" s="21">
        <v>1</v>
      </c>
      <c r="I80" s="21">
        <v>0</v>
      </c>
      <c r="J80" s="21">
        <v>0</v>
      </c>
      <c r="K80" s="21">
        <v>6.144</v>
      </c>
      <c r="L80" s="37" t="s">
        <v>37</v>
      </c>
      <c r="M80" s="21">
        <v>3.475</v>
      </c>
      <c r="N80" s="21">
        <v>0</v>
      </c>
      <c r="O80" s="21">
        <v>3.475</v>
      </c>
      <c r="P80" s="21">
        <v>0</v>
      </c>
      <c r="Q80" s="21">
        <v>0</v>
      </c>
      <c r="R80" s="21">
        <v>0</v>
      </c>
      <c r="S80" s="21">
        <v>1.881</v>
      </c>
      <c r="T80" s="21">
        <v>0</v>
      </c>
      <c r="U80" s="21">
        <v>0</v>
      </c>
      <c r="V80" s="21">
        <v>1.881</v>
      </c>
      <c r="W80" s="21">
        <v>0.2</v>
      </c>
      <c r="X80" s="21">
        <v>0</v>
      </c>
      <c r="Y80" s="21">
        <v>0</v>
      </c>
      <c r="Z80" s="21">
        <v>0.2</v>
      </c>
      <c r="AA80" s="28">
        <v>54.81522</v>
      </c>
      <c r="AB80" s="20">
        <v>76</v>
      </c>
    </row>
    <row r="81" spans="1:28">
      <c r="A81" s="31" t="s">
        <v>35</v>
      </c>
      <c r="B81" s="20" t="s">
        <v>147</v>
      </c>
      <c r="C81" s="17">
        <v>302023507031</v>
      </c>
      <c r="D81" s="21">
        <v>2.016</v>
      </c>
      <c r="E81" s="21">
        <v>42.096</v>
      </c>
      <c r="F81" s="19">
        <v>78</v>
      </c>
      <c r="G81" s="21">
        <v>5.11452</v>
      </c>
      <c r="H81" s="21">
        <v>1</v>
      </c>
      <c r="I81" s="21">
        <v>0</v>
      </c>
      <c r="J81" s="21">
        <v>0</v>
      </c>
      <c r="K81" s="21">
        <v>6.21452</v>
      </c>
      <c r="L81" s="37" t="s">
        <v>37</v>
      </c>
      <c r="M81" s="21">
        <v>3.15</v>
      </c>
      <c r="N81" s="21">
        <v>0</v>
      </c>
      <c r="O81" s="21">
        <v>3.15</v>
      </c>
      <c r="P81" s="21">
        <v>0</v>
      </c>
      <c r="Q81" s="21">
        <v>0</v>
      </c>
      <c r="R81" s="21">
        <v>0</v>
      </c>
      <c r="S81" s="21">
        <v>1.831</v>
      </c>
      <c r="T81" s="21">
        <v>0</v>
      </c>
      <c r="U81" s="21">
        <v>0</v>
      </c>
      <c r="V81" s="21">
        <v>1.831</v>
      </c>
      <c r="W81" s="21">
        <v>0.5</v>
      </c>
      <c r="X81" s="21">
        <v>0</v>
      </c>
      <c r="Y81" s="21">
        <v>1</v>
      </c>
      <c r="Z81" s="21">
        <v>1.5</v>
      </c>
      <c r="AA81" s="28">
        <v>54.79152</v>
      </c>
      <c r="AB81" s="20">
        <v>77</v>
      </c>
    </row>
    <row r="82" spans="1:28">
      <c r="A82" s="31" t="s">
        <v>35</v>
      </c>
      <c r="B82" s="20" t="s">
        <v>148</v>
      </c>
      <c r="C82" s="17">
        <v>302023507070</v>
      </c>
      <c r="D82" s="21">
        <v>1.692</v>
      </c>
      <c r="E82" s="21">
        <f>(D82*10+50)*0.6</f>
        <v>40.152</v>
      </c>
      <c r="F82" s="19">
        <v>91</v>
      </c>
      <c r="G82" s="21">
        <v>5.2491</v>
      </c>
      <c r="H82" s="21">
        <v>1</v>
      </c>
      <c r="I82" s="21">
        <v>0</v>
      </c>
      <c r="J82" s="21">
        <v>0</v>
      </c>
      <c r="K82" s="21">
        <f>G82+H82+I82+J82</f>
        <v>6.2491</v>
      </c>
      <c r="L82" s="37" t="s">
        <v>37</v>
      </c>
      <c r="M82" s="21">
        <v>3.25</v>
      </c>
      <c r="N82" s="21">
        <v>0</v>
      </c>
      <c r="O82" s="21">
        <f>M82+N82</f>
        <v>3.25</v>
      </c>
      <c r="P82" s="21">
        <v>0</v>
      </c>
      <c r="Q82" s="21">
        <v>1.3</v>
      </c>
      <c r="R82" s="21">
        <f>P82+Q82</f>
        <v>1.3</v>
      </c>
      <c r="S82" s="21">
        <v>1.849</v>
      </c>
      <c r="T82" s="21">
        <v>1.4</v>
      </c>
      <c r="U82" s="21">
        <v>0</v>
      </c>
      <c r="V82" s="21">
        <f>S82+T82+U82</f>
        <v>3.249</v>
      </c>
      <c r="W82" s="21">
        <v>0.2</v>
      </c>
      <c r="X82" s="21">
        <v>0</v>
      </c>
      <c r="Y82" s="21">
        <v>1.1</v>
      </c>
      <c r="Z82" s="21">
        <f>W82+Y82+X82</f>
        <v>1.3</v>
      </c>
      <c r="AA82" s="28">
        <v>54.5451</v>
      </c>
      <c r="AB82" s="20">
        <v>78</v>
      </c>
    </row>
    <row r="83" spans="1:28">
      <c r="A83" s="20" t="s">
        <v>52</v>
      </c>
      <c r="B83" s="20" t="s">
        <v>149</v>
      </c>
      <c r="C83" s="17">
        <v>302023507073</v>
      </c>
      <c r="D83" s="21">
        <v>1.894</v>
      </c>
      <c r="E83" s="21">
        <v>41.364</v>
      </c>
      <c r="F83" s="19">
        <v>84</v>
      </c>
      <c r="G83" s="21">
        <v>5.2482</v>
      </c>
      <c r="H83" s="21">
        <v>1</v>
      </c>
      <c r="I83" s="21">
        <v>0</v>
      </c>
      <c r="J83" s="21">
        <v>0</v>
      </c>
      <c r="K83" s="21">
        <v>6.2482</v>
      </c>
      <c r="L83" s="37" t="s">
        <v>37</v>
      </c>
      <c r="M83" s="21">
        <v>4.65</v>
      </c>
      <c r="N83" s="21">
        <v>0</v>
      </c>
      <c r="O83" s="21">
        <v>4.65</v>
      </c>
      <c r="P83" s="21">
        <v>0</v>
      </c>
      <c r="Q83" s="21">
        <v>0.5</v>
      </c>
      <c r="R83" s="21">
        <v>0.5</v>
      </c>
      <c r="S83" s="21">
        <v>1.949</v>
      </c>
      <c r="T83" s="21">
        <v>0</v>
      </c>
      <c r="U83" s="21">
        <v>0</v>
      </c>
      <c r="V83" s="21">
        <v>1.949</v>
      </c>
      <c r="W83" s="21">
        <v>0</v>
      </c>
      <c r="X83" s="21">
        <v>0</v>
      </c>
      <c r="Y83" s="21">
        <v>0</v>
      </c>
      <c r="Z83" s="21">
        <v>0</v>
      </c>
      <c r="AA83" s="28">
        <v>54.4112</v>
      </c>
      <c r="AB83" s="20">
        <v>79</v>
      </c>
    </row>
    <row r="84" spans="1:28">
      <c r="A84" s="20" t="s">
        <v>52</v>
      </c>
      <c r="B84" s="20" t="s">
        <v>150</v>
      </c>
      <c r="C84" s="17">
        <v>302023507033</v>
      </c>
      <c r="D84" s="21">
        <v>2.192</v>
      </c>
      <c r="E84" s="21">
        <v>43.152</v>
      </c>
      <c r="F84" s="19">
        <v>68</v>
      </c>
      <c r="G84" s="21">
        <v>5.2482</v>
      </c>
      <c r="H84" s="21">
        <v>1</v>
      </c>
      <c r="I84" s="21">
        <v>0</v>
      </c>
      <c r="J84" s="21">
        <v>0</v>
      </c>
      <c r="K84" s="21">
        <v>6.2482</v>
      </c>
      <c r="L84" s="37" t="s">
        <v>37</v>
      </c>
      <c r="M84" s="21">
        <v>3.125</v>
      </c>
      <c r="N84" s="21">
        <v>0</v>
      </c>
      <c r="O84" s="21">
        <v>3.125</v>
      </c>
      <c r="P84" s="21">
        <v>0</v>
      </c>
      <c r="Q84" s="21">
        <v>0</v>
      </c>
      <c r="R84" s="21">
        <v>0</v>
      </c>
      <c r="S84" s="21">
        <v>1.8248</v>
      </c>
      <c r="T84" s="21">
        <v>0</v>
      </c>
      <c r="U84" s="21">
        <v>0</v>
      </c>
      <c r="V84" s="21">
        <v>1.8248</v>
      </c>
      <c r="W84" s="21">
        <v>0</v>
      </c>
      <c r="X84" s="21">
        <v>0</v>
      </c>
      <c r="Y84" s="21">
        <v>0</v>
      </c>
      <c r="Z84" s="21">
        <v>0</v>
      </c>
      <c r="AA84" s="28">
        <v>54.35</v>
      </c>
      <c r="AB84" s="20">
        <v>80</v>
      </c>
    </row>
    <row r="85" spans="1:28">
      <c r="A85" s="20" t="s">
        <v>52</v>
      </c>
      <c r="B85" s="20" t="s">
        <v>151</v>
      </c>
      <c r="C85" s="17">
        <v>302023507060</v>
      </c>
      <c r="D85" s="21">
        <v>1.936</v>
      </c>
      <c r="E85" s="21">
        <v>41.616</v>
      </c>
      <c r="F85" s="19">
        <v>83</v>
      </c>
      <c r="G85" s="21">
        <v>5.26944</v>
      </c>
      <c r="H85" s="21">
        <v>1</v>
      </c>
      <c r="I85" s="21">
        <v>0</v>
      </c>
      <c r="J85" s="21">
        <v>0</v>
      </c>
      <c r="K85" s="21">
        <v>6.26944</v>
      </c>
      <c r="L85" s="37" t="s">
        <v>37</v>
      </c>
      <c r="M85" s="21">
        <v>4.3</v>
      </c>
      <c r="N85" s="21">
        <v>0.2</v>
      </c>
      <c r="O85" s="21">
        <v>4.5</v>
      </c>
      <c r="P85" s="21">
        <v>0</v>
      </c>
      <c r="Q85" s="21">
        <v>0</v>
      </c>
      <c r="R85" s="21">
        <v>0</v>
      </c>
      <c r="S85" s="21">
        <v>1.7986</v>
      </c>
      <c r="T85" s="21">
        <v>0</v>
      </c>
      <c r="U85" s="21">
        <v>1.7986</v>
      </c>
      <c r="V85" s="21">
        <v>1.7986</v>
      </c>
      <c r="W85" s="21">
        <v>0</v>
      </c>
      <c r="X85" s="21">
        <v>0</v>
      </c>
      <c r="Y85" s="21">
        <v>0</v>
      </c>
      <c r="Z85" s="21">
        <v>0</v>
      </c>
      <c r="AA85" s="28">
        <v>54.18404</v>
      </c>
      <c r="AB85" s="20">
        <v>81</v>
      </c>
    </row>
    <row r="86" spans="1:28">
      <c r="A86" s="31" t="s">
        <v>35</v>
      </c>
      <c r="B86" s="20" t="s">
        <v>152</v>
      </c>
      <c r="C86" s="17">
        <v>302023507054</v>
      </c>
      <c r="D86" s="21">
        <v>2.072</v>
      </c>
      <c r="E86" s="21">
        <v>42.432</v>
      </c>
      <c r="F86" s="19">
        <v>77</v>
      </c>
      <c r="G86" s="21">
        <v>5.13636</v>
      </c>
      <c r="H86" s="21">
        <v>1</v>
      </c>
      <c r="I86" s="21">
        <v>0</v>
      </c>
      <c r="J86" s="21">
        <v>0</v>
      </c>
      <c r="K86" s="21">
        <v>6.13636</v>
      </c>
      <c r="L86" s="37" t="s">
        <v>37</v>
      </c>
      <c r="M86" s="21">
        <v>3.525</v>
      </c>
      <c r="N86" s="21">
        <v>0</v>
      </c>
      <c r="O86" s="21">
        <v>3.525</v>
      </c>
      <c r="P86" s="21">
        <v>0</v>
      </c>
      <c r="Q86" s="21">
        <v>0</v>
      </c>
      <c r="R86" s="21">
        <v>0</v>
      </c>
      <c r="S86" s="21">
        <v>1.88556</v>
      </c>
      <c r="T86" s="21">
        <v>0</v>
      </c>
      <c r="U86" s="21">
        <v>0</v>
      </c>
      <c r="V86" s="21">
        <v>1.8856</v>
      </c>
      <c r="W86" s="21">
        <v>0.2</v>
      </c>
      <c r="X86" s="21">
        <v>0</v>
      </c>
      <c r="Y86" s="21">
        <v>0</v>
      </c>
      <c r="Z86" s="21">
        <v>0.2</v>
      </c>
      <c r="AA86" s="28">
        <v>54.17896</v>
      </c>
      <c r="AB86" s="20">
        <v>82</v>
      </c>
    </row>
    <row r="87" spans="1:28">
      <c r="A87" s="31" t="s">
        <v>35</v>
      </c>
      <c r="B87" s="20" t="s">
        <v>153</v>
      </c>
      <c r="C87" s="17">
        <v>302023507057</v>
      </c>
      <c r="D87" s="21">
        <v>1.784</v>
      </c>
      <c r="E87" s="21">
        <v>40.704</v>
      </c>
      <c r="F87" s="19">
        <v>89</v>
      </c>
      <c r="G87" s="21">
        <v>5.11452</v>
      </c>
      <c r="H87" s="21">
        <v>1</v>
      </c>
      <c r="I87" s="21">
        <v>0</v>
      </c>
      <c r="J87" s="21">
        <v>0</v>
      </c>
      <c r="K87" s="21">
        <v>6.11452</v>
      </c>
      <c r="L87" s="37" t="s">
        <v>37</v>
      </c>
      <c r="M87" s="21">
        <v>4.375</v>
      </c>
      <c r="N87" s="21">
        <v>0.4</v>
      </c>
      <c r="O87" s="21">
        <v>4.775</v>
      </c>
      <c r="P87" s="21">
        <v>0</v>
      </c>
      <c r="Q87" s="21">
        <v>0</v>
      </c>
      <c r="R87" s="21">
        <v>0</v>
      </c>
      <c r="S87" s="21">
        <v>1.8356</v>
      </c>
      <c r="T87" s="21">
        <v>0</v>
      </c>
      <c r="U87" s="21">
        <v>0</v>
      </c>
      <c r="V87" s="21">
        <v>1.8356</v>
      </c>
      <c r="W87" s="21">
        <v>0.1</v>
      </c>
      <c r="X87" s="21">
        <v>0</v>
      </c>
      <c r="Y87" s="21">
        <v>0.6</v>
      </c>
      <c r="Z87" s="21">
        <v>0.7</v>
      </c>
      <c r="AA87" s="28">
        <v>54.12912</v>
      </c>
      <c r="AB87" s="20">
        <v>83</v>
      </c>
    </row>
    <row r="88" spans="1:28">
      <c r="A88" s="20" t="s">
        <v>52</v>
      </c>
      <c r="B88" s="20" t="s">
        <v>154</v>
      </c>
      <c r="C88" s="17" t="s">
        <v>155</v>
      </c>
      <c r="D88" s="21">
        <v>2.14</v>
      </c>
      <c r="E88" s="21">
        <v>42.84</v>
      </c>
      <c r="F88" s="19">
        <v>74</v>
      </c>
      <c r="G88" s="21">
        <v>5.25528</v>
      </c>
      <c r="H88" s="21">
        <v>1</v>
      </c>
      <c r="I88" s="21">
        <v>0</v>
      </c>
      <c r="J88" s="21">
        <v>0</v>
      </c>
      <c r="K88" s="21">
        <v>6.2553</v>
      </c>
      <c r="L88" s="37" t="s">
        <v>37</v>
      </c>
      <c r="M88" s="21">
        <v>3.075</v>
      </c>
      <c r="N88" s="21">
        <v>0</v>
      </c>
      <c r="O88" s="21">
        <v>3.075</v>
      </c>
      <c r="P88" s="21">
        <v>0</v>
      </c>
      <c r="Q88" s="21">
        <v>0</v>
      </c>
      <c r="R88" s="21">
        <v>0</v>
      </c>
      <c r="S88" s="21">
        <v>1.812</v>
      </c>
      <c r="T88" s="21">
        <v>0</v>
      </c>
      <c r="U88" s="21">
        <v>0</v>
      </c>
      <c r="V88" s="21">
        <v>1.812</v>
      </c>
      <c r="W88" s="21">
        <v>0.1</v>
      </c>
      <c r="X88" s="21">
        <v>0</v>
      </c>
      <c r="Y88" s="21">
        <v>0</v>
      </c>
      <c r="Z88" s="21">
        <v>0.1</v>
      </c>
      <c r="AA88" s="28">
        <v>54.0823</v>
      </c>
      <c r="AB88" s="20">
        <v>84</v>
      </c>
    </row>
    <row r="89" spans="1:28">
      <c r="A89" s="20" t="s">
        <v>52</v>
      </c>
      <c r="B89" s="20" t="s">
        <v>156</v>
      </c>
      <c r="C89" s="17" t="s">
        <v>157</v>
      </c>
      <c r="D89" s="21">
        <v>1.986</v>
      </c>
      <c r="E89" s="21">
        <v>41.916</v>
      </c>
      <c r="F89" s="19">
        <v>79</v>
      </c>
      <c r="G89" s="21">
        <v>5.2482</v>
      </c>
      <c r="H89" s="21">
        <v>1</v>
      </c>
      <c r="I89" s="21">
        <v>0</v>
      </c>
      <c r="J89" s="21">
        <v>0</v>
      </c>
      <c r="K89" s="21">
        <v>6.2482</v>
      </c>
      <c r="L89" s="37" t="s">
        <v>37</v>
      </c>
      <c r="M89" s="21">
        <v>3.45</v>
      </c>
      <c r="N89" s="21">
        <v>0</v>
      </c>
      <c r="O89" s="21">
        <v>3.45</v>
      </c>
      <c r="P89" s="21">
        <v>0</v>
      </c>
      <c r="Q89" s="21">
        <v>0</v>
      </c>
      <c r="R89" s="21">
        <v>0</v>
      </c>
      <c r="S89" s="21">
        <v>1.908</v>
      </c>
      <c r="T89" s="21">
        <v>0</v>
      </c>
      <c r="U89" s="21">
        <v>0</v>
      </c>
      <c r="V89" s="21">
        <v>1.908</v>
      </c>
      <c r="W89" s="21">
        <v>0.2</v>
      </c>
      <c r="X89" s="21">
        <v>0</v>
      </c>
      <c r="Y89" s="21">
        <v>0</v>
      </c>
      <c r="Z89" s="21">
        <v>0.2</v>
      </c>
      <c r="AA89" s="28">
        <v>53.7222</v>
      </c>
      <c r="AB89" s="20">
        <v>85</v>
      </c>
    </row>
    <row r="90" spans="1:28">
      <c r="A90" s="20" t="s">
        <v>52</v>
      </c>
      <c r="B90" s="20" t="s">
        <v>158</v>
      </c>
      <c r="C90" s="17">
        <v>302023507158</v>
      </c>
      <c r="D90" s="21">
        <v>1.714</v>
      </c>
      <c r="E90" s="21">
        <v>40.284</v>
      </c>
      <c r="F90" s="19">
        <v>90</v>
      </c>
      <c r="G90" s="21">
        <v>5.27502</v>
      </c>
      <c r="H90" s="21">
        <v>1</v>
      </c>
      <c r="I90" s="21">
        <v>0.1</v>
      </c>
      <c r="J90" s="21">
        <v>0</v>
      </c>
      <c r="K90" s="21">
        <v>6.37502</v>
      </c>
      <c r="L90" s="37" t="s">
        <v>37</v>
      </c>
      <c r="M90" s="21">
        <v>3.8</v>
      </c>
      <c r="N90" s="21">
        <v>0.2</v>
      </c>
      <c r="O90" s="21">
        <v>4</v>
      </c>
      <c r="P90" s="21">
        <v>0</v>
      </c>
      <c r="Q90" s="21">
        <v>0</v>
      </c>
      <c r="R90" s="21">
        <v>0</v>
      </c>
      <c r="S90" s="21">
        <v>1.751</v>
      </c>
      <c r="T90" s="21">
        <v>0</v>
      </c>
      <c r="U90" s="21">
        <v>0</v>
      </c>
      <c r="V90" s="21">
        <v>1.751</v>
      </c>
      <c r="W90" s="21">
        <v>0.1</v>
      </c>
      <c r="X90" s="21">
        <v>0</v>
      </c>
      <c r="Y90" s="21">
        <v>1.3</v>
      </c>
      <c r="Z90" s="21">
        <v>1.3</v>
      </c>
      <c r="AA90" s="28">
        <v>53.71002</v>
      </c>
      <c r="AB90" s="20">
        <v>86</v>
      </c>
    </row>
    <row r="91" spans="1:28">
      <c r="A91" s="20" t="s">
        <v>43</v>
      </c>
      <c r="B91" s="20" t="s">
        <v>159</v>
      </c>
      <c r="C91" s="17" t="s">
        <v>160</v>
      </c>
      <c r="D91" s="21">
        <v>1.8</v>
      </c>
      <c r="E91" s="21">
        <v>40.8</v>
      </c>
      <c r="F91" s="19">
        <v>88</v>
      </c>
      <c r="G91" s="21">
        <v>5.25636</v>
      </c>
      <c r="H91" s="33">
        <v>1</v>
      </c>
      <c r="I91" s="21">
        <v>0</v>
      </c>
      <c r="J91" s="33">
        <v>0</v>
      </c>
      <c r="K91" s="21">
        <v>6.2563</v>
      </c>
      <c r="L91" s="37" t="s">
        <v>37</v>
      </c>
      <c r="M91" s="33">
        <v>4.5</v>
      </c>
      <c r="N91" s="21">
        <v>0.2</v>
      </c>
      <c r="O91" s="33">
        <v>4.7</v>
      </c>
      <c r="P91" s="33">
        <v>0</v>
      </c>
      <c r="Q91" s="33">
        <v>0</v>
      </c>
      <c r="R91" s="33">
        <v>0</v>
      </c>
      <c r="S91" s="33">
        <v>1.8376</v>
      </c>
      <c r="T91" s="33">
        <v>0</v>
      </c>
      <c r="U91" s="33">
        <v>0</v>
      </c>
      <c r="V91" s="33">
        <v>1.8376</v>
      </c>
      <c r="W91" s="33">
        <v>0</v>
      </c>
      <c r="X91" s="33">
        <v>0</v>
      </c>
      <c r="Y91" s="21">
        <v>0</v>
      </c>
      <c r="Z91" s="21">
        <v>0</v>
      </c>
      <c r="AA91" s="28">
        <v>53.59</v>
      </c>
      <c r="AB91" s="20">
        <v>87</v>
      </c>
    </row>
    <row r="92" spans="1:28">
      <c r="A92" s="31" t="s">
        <v>35</v>
      </c>
      <c r="B92" s="20" t="s">
        <v>161</v>
      </c>
      <c r="C92" s="17">
        <v>302023507090</v>
      </c>
      <c r="D92" s="21">
        <v>1.946</v>
      </c>
      <c r="E92" s="21">
        <v>41.676</v>
      </c>
      <c r="F92" s="19">
        <v>82</v>
      </c>
      <c r="G92" s="21">
        <v>5.10726</v>
      </c>
      <c r="H92" s="21">
        <v>1</v>
      </c>
      <c r="I92" s="21">
        <v>0</v>
      </c>
      <c r="J92" s="21">
        <v>0</v>
      </c>
      <c r="K92" s="21">
        <v>6.10726</v>
      </c>
      <c r="L92" s="37" t="s">
        <v>37</v>
      </c>
      <c r="M92" s="21">
        <v>3.375</v>
      </c>
      <c r="N92" s="21">
        <v>0.2</v>
      </c>
      <c r="O92" s="21">
        <v>3.575</v>
      </c>
      <c r="P92" s="21">
        <v>0</v>
      </c>
      <c r="Q92" s="21">
        <v>0</v>
      </c>
      <c r="R92" s="21">
        <v>0</v>
      </c>
      <c r="S92" s="21">
        <v>1.894</v>
      </c>
      <c r="T92" s="21">
        <v>0</v>
      </c>
      <c r="U92" s="21">
        <v>0</v>
      </c>
      <c r="V92" s="21">
        <v>1.894</v>
      </c>
      <c r="W92" s="21">
        <v>0</v>
      </c>
      <c r="X92" s="21">
        <v>0</v>
      </c>
      <c r="Y92" s="21">
        <v>0</v>
      </c>
      <c r="Z92" s="21">
        <v>0</v>
      </c>
      <c r="AA92" s="28">
        <v>53.25266</v>
      </c>
      <c r="AB92" s="20">
        <v>88</v>
      </c>
    </row>
    <row r="93" spans="1:28">
      <c r="A93" s="31" t="s">
        <v>35</v>
      </c>
      <c r="B93" s="20" t="s">
        <v>162</v>
      </c>
      <c r="C93" s="17">
        <v>302023507128</v>
      </c>
      <c r="D93" s="21">
        <v>1.89</v>
      </c>
      <c r="E93" s="21">
        <v>41.34</v>
      </c>
      <c r="F93" s="19">
        <v>85</v>
      </c>
      <c r="G93" s="21">
        <v>5.22</v>
      </c>
      <c r="H93" s="21">
        <v>1</v>
      </c>
      <c r="I93" s="21">
        <v>0</v>
      </c>
      <c r="J93" s="21">
        <v>0</v>
      </c>
      <c r="K93" s="21">
        <v>6.22</v>
      </c>
      <c r="L93" s="37" t="s">
        <v>37</v>
      </c>
      <c r="M93" s="21">
        <v>3.125</v>
      </c>
      <c r="N93" s="21">
        <v>0</v>
      </c>
      <c r="O93" s="21">
        <v>3.125</v>
      </c>
      <c r="P93" s="21">
        <v>0</v>
      </c>
      <c r="Q93" s="21">
        <v>0</v>
      </c>
      <c r="R93" s="21">
        <v>0</v>
      </c>
      <c r="S93" s="21">
        <v>1.879</v>
      </c>
      <c r="T93" s="21">
        <v>0</v>
      </c>
      <c r="U93" s="21">
        <v>0</v>
      </c>
      <c r="V93" s="21">
        <v>1.879</v>
      </c>
      <c r="W93" s="21">
        <v>0</v>
      </c>
      <c r="X93" s="21">
        <v>0</v>
      </c>
      <c r="Y93" s="21">
        <v>0.6</v>
      </c>
      <c r="Z93" s="21">
        <v>0.6</v>
      </c>
      <c r="AA93" s="28">
        <v>53.164</v>
      </c>
      <c r="AB93" s="20">
        <v>89</v>
      </c>
    </row>
    <row r="94" spans="1:28">
      <c r="A94" s="20" t="s">
        <v>43</v>
      </c>
      <c r="B94" s="20" t="s">
        <v>163</v>
      </c>
      <c r="C94" s="17" t="s">
        <v>164</v>
      </c>
      <c r="D94" s="21">
        <v>1.51</v>
      </c>
      <c r="E94" s="21">
        <v>39.06</v>
      </c>
      <c r="F94" s="19">
        <v>96</v>
      </c>
      <c r="G94" s="21">
        <v>5.2491</v>
      </c>
      <c r="H94" s="21">
        <v>1</v>
      </c>
      <c r="I94" s="21">
        <v>0.1</v>
      </c>
      <c r="J94" s="21">
        <v>0</v>
      </c>
      <c r="K94" s="21">
        <v>6.3491</v>
      </c>
      <c r="L94" s="37" t="s">
        <v>37</v>
      </c>
      <c r="M94" s="21">
        <v>3.425</v>
      </c>
      <c r="N94" s="21">
        <v>0.2</v>
      </c>
      <c r="O94" s="21">
        <v>3.625</v>
      </c>
      <c r="P94" s="21">
        <v>0</v>
      </c>
      <c r="Q94" s="21">
        <v>0</v>
      </c>
      <c r="R94" s="21">
        <v>0</v>
      </c>
      <c r="S94" s="21">
        <v>1.9082</v>
      </c>
      <c r="T94" s="21">
        <v>0.6</v>
      </c>
      <c r="U94" s="21">
        <v>0</v>
      </c>
      <c r="V94" s="21">
        <v>2.5082</v>
      </c>
      <c r="W94" s="21">
        <v>0.5</v>
      </c>
      <c r="X94" s="21">
        <v>0</v>
      </c>
      <c r="Y94" s="21">
        <v>1.1</v>
      </c>
      <c r="Z94" s="21">
        <v>1.6</v>
      </c>
      <c r="AA94" s="28">
        <v>53.14</v>
      </c>
      <c r="AB94" s="20">
        <v>90</v>
      </c>
    </row>
    <row r="95" spans="1:28">
      <c r="A95" s="31" t="s">
        <v>35</v>
      </c>
      <c r="B95" s="20" t="s">
        <v>165</v>
      </c>
      <c r="C95" s="17">
        <v>302023507082</v>
      </c>
      <c r="D95" s="21">
        <v>1.652</v>
      </c>
      <c r="E95" s="21">
        <v>39.912</v>
      </c>
      <c r="F95" s="19">
        <v>93</v>
      </c>
      <c r="G95" s="21">
        <v>5.12184</v>
      </c>
      <c r="H95" s="21">
        <v>1</v>
      </c>
      <c r="I95" s="21">
        <v>0</v>
      </c>
      <c r="J95" s="21">
        <v>0</v>
      </c>
      <c r="K95" s="21">
        <v>6.12184</v>
      </c>
      <c r="L95" s="37" t="s">
        <v>37</v>
      </c>
      <c r="M95" s="21">
        <v>4.625</v>
      </c>
      <c r="N95" s="21">
        <v>0</v>
      </c>
      <c r="O95" s="21">
        <v>4.625</v>
      </c>
      <c r="P95" s="21">
        <v>0</v>
      </c>
      <c r="Q95" s="21">
        <v>0</v>
      </c>
      <c r="R95" s="21">
        <v>0</v>
      </c>
      <c r="S95" s="21">
        <v>1.765</v>
      </c>
      <c r="T95" s="21">
        <v>0.55</v>
      </c>
      <c r="U95" s="21">
        <v>0</v>
      </c>
      <c r="V95" s="21">
        <v>2.315</v>
      </c>
      <c r="W95" s="21">
        <v>0</v>
      </c>
      <c r="X95" s="21">
        <v>0</v>
      </c>
      <c r="Y95" s="21">
        <v>0</v>
      </c>
      <c r="Z95" s="21">
        <v>0</v>
      </c>
      <c r="AA95" s="28">
        <v>52.97384</v>
      </c>
      <c r="AB95" s="20">
        <v>91</v>
      </c>
    </row>
    <row r="96" spans="1:28">
      <c r="A96" s="20" t="s">
        <v>43</v>
      </c>
      <c r="B96" s="20" t="s">
        <v>166</v>
      </c>
      <c r="C96" s="17" t="s">
        <v>167</v>
      </c>
      <c r="D96" s="21">
        <v>1.962</v>
      </c>
      <c r="E96" s="21">
        <v>41.772</v>
      </c>
      <c r="F96" s="19">
        <v>80</v>
      </c>
      <c r="G96" s="21">
        <v>5.1</v>
      </c>
      <c r="H96" s="33">
        <v>1</v>
      </c>
      <c r="I96" s="21">
        <v>0</v>
      </c>
      <c r="J96" s="33">
        <v>0</v>
      </c>
      <c r="K96" s="21">
        <v>6.1</v>
      </c>
      <c r="L96" s="37" t="s">
        <v>37</v>
      </c>
      <c r="M96" s="33">
        <v>3.075</v>
      </c>
      <c r="N96" s="33">
        <v>0</v>
      </c>
      <c r="O96" s="33">
        <v>3.075</v>
      </c>
      <c r="P96" s="33">
        <v>0</v>
      </c>
      <c r="Q96" s="33">
        <v>0</v>
      </c>
      <c r="R96" s="33">
        <v>0</v>
      </c>
      <c r="S96" s="33">
        <v>1.8648</v>
      </c>
      <c r="T96" s="33">
        <v>0</v>
      </c>
      <c r="U96" s="33">
        <v>0</v>
      </c>
      <c r="V96" s="33">
        <v>1.8648</v>
      </c>
      <c r="W96" s="33">
        <v>0</v>
      </c>
      <c r="X96" s="33">
        <v>0</v>
      </c>
      <c r="Y96" s="21">
        <v>0</v>
      </c>
      <c r="Z96" s="21">
        <v>0</v>
      </c>
      <c r="AA96" s="28">
        <v>52.81</v>
      </c>
      <c r="AB96" s="20">
        <v>92</v>
      </c>
    </row>
    <row r="97" spans="1:28">
      <c r="A97" s="20" t="s">
        <v>43</v>
      </c>
      <c r="B97" s="20" t="s">
        <v>168</v>
      </c>
      <c r="C97" s="17" t="s">
        <v>169</v>
      </c>
      <c r="D97" s="21">
        <v>1.846</v>
      </c>
      <c r="E97" s="21">
        <f>(D97*10+50)*0.6</f>
        <v>41.076</v>
      </c>
      <c r="F97" s="19">
        <v>87</v>
      </c>
      <c r="G97" s="21">
        <v>5.2345</v>
      </c>
      <c r="H97" s="21">
        <v>1</v>
      </c>
      <c r="I97" s="21">
        <v>0</v>
      </c>
      <c r="J97" s="21">
        <v>0</v>
      </c>
      <c r="K97" s="21">
        <f>G97+H97+I97+J97</f>
        <v>6.2345</v>
      </c>
      <c r="L97" s="37" t="s">
        <v>37</v>
      </c>
      <c r="M97" s="21">
        <v>3.575</v>
      </c>
      <c r="N97" s="21">
        <v>0</v>
      </c>
      <c r="O97" s="21">
        <f>M97+N97</f>
        <v>3.575</v>
      </c>
      <c r="P97" s="21">
        <v>0</v>
      </c>
      <c r="Q97" s="21">
        <v>0</v>
      </c>
      <c r="R97" s="21">
        <f>P97+Q97</f>
        <v>0</v>
      </c>
      <c r="S97" s="21">
        <v>1.8512</v>
      </c>
      <c r="T97" s="21">
        <v>0</v>
      </c>
      <c r="U97" s="21">
        <v>0</v>
      </c>
      <c r="V97" s="21">
        <f>S97+T97+U97</f>
        <v>1.8512</v>
      </c>
      <c r="W97" s="21">
        <v>0</v>
      </c>
      <c r="X97" s="21">
        <v>0</v>
      </c>
      <c r="Y97" s="21">
        <v>0</v>
      </c>
      <c r="Z97" s="21">
        <f>W97+Y97+X97</f>
        <v>0</v>
      </c>
      <c r="AA97" s="28">
        <f>E97+K97+O97+R97+V97+Z97</f>
        <v>52.7367</v>
      </c>
      <c r="AB97" s="20">
        <v>93</v>
      </c>
    </row>
    <row r="98" spans="1:28">
      <c r="A98" s="20" t="s">
        <v>52</v>
      </c>
      <c r="B98" s="20" t="s">
        <v>170</v>
      </c>
      <c r="C98" s="17" t="s">
        <v>171</v>
      </c>
      <c r="D98" s="21">
        <v>1.45</v>
      </c>
      <c r="E98" s="21">
        <v>38.6</v>
      </c>
      <c r="F98" s="19">
        <v>98</v>
      </c>
      <c r="G98" s="21">
        <v>5.1282</v>
      </c>
      <c r="H98" s="21">
        <v>1</v>
      </c>
      <c r="I98" s="21">
        <v>0</v>
      </c>
      <c r="J98" s="21">
        <v>0</v>
      </c>
      <c r="K98" s="21">
        <v>6.12282</v>
      </c>
      <c r="L98" s="37" t="s">
        <v>37</v>
      </c>
      <c r="M98" s="21">
        <v>3.5</v>
      </c>
      <c r="N98" s="21">
        <v>0.7</v>
      </c>
      <c r="O98" s="21">
        <v>4.2</v>
      </c>
      <c r="P98" s="21">
        <v>0</v>
      </c>
      <c r="Q98" s="21">
        <v>0</v>
      </c>
      <c r="R98" s="21">
        <v>0</v>
      </c>
      <c r="S98" s="21">
        <v>1.9208</v>
      </c>
      <c r="T98" s="21">
        <v>0.79</v>
      </c>
      <c r="U98" s="21">
        <v>0</v>
      </c>
      <c r="V98" s="21">
        <v>2.7108</v>
      </c>
      <c r="W98" s="21">
        <v>0.5</v>
      </c>
      <c r="X98" s="21">
        <v>0</v>
      </c>
      <c r="Y98" s="21">
        <v>0.5</v>
      </c>
      <c r="Z98" s="21">
        <v>1</v>
      </c>
      <c r="AA98" s="28">
        <v>52.639</v>
      </c>
      <c r="AB98" s="20">
        <v>94</v>
      </c>
    </row>
    <row r="99" spans="1:28">
      <c r="A99" s="20" t="s">
        <v>43</v>
      </c>
      <c r="B99" s="20" t="s">
        <v>172</v>
      </c>
      <c r="C99" s="17" t="s">
        <v>173</v>
      </c>
      <c r="D99" s="21">
        <v>1.608</v>
      </c>
      <c r="E99" s="21">
        <f>(D99*10+50)*0.6</f>
        <v>39.648</v>
      </c>
      <c r="F99" s="19">
        <v>95</v>
      </c>
      <c r="G99" s="21">
        <v>5.2636</v>
      </c>
      <c r="H99" s="21">
        <v>1</v>
      </c>
      <c r="I99" s="21">
        <v>0</v>
      </c>
      <c r="J99" s="21">
        <v>0</v>
      </c>
      <c r="K99" s="21">
        <f>G99+H99+I99+J99</f>
        <v>6.2636</v>
      </c>
      <c r="L99" s="37" t="s">
        <v>37</v>
      </c>
      <c r="M99" s="21">
        <v>1.625</v>
      </c>
      <c r="N99" s="21">
        <v>0.2</v>
      </c>
      <c r="O99" s="21">
        <f>M99+N99</f>
        <v>1.825</v>
      </c>
      <c r="P99" s="21">
        <v>0</v>
      </c>
      <c r="Q99" s="21">
        <v>0</v>
      </c>
      <c r="R99" s="21">
        <f>P99+Q99</f>
        <v>0</v>
      </c>
      <c r="S99" s="21">
        <v>1.8034</v>
      </c>
      <c r="T99" s="21">
        <v>0.9</v>
      </c>
      <c r="U99" s="21">
        <v>0</v>
      </c>
      <c r="V99" s="21">
        <f>S99+T99+U99</f>
        <v>2.7034</v>
      </c>
      <c r="W99" s="21">
        <v>0.2</v>
      </c>
      <c r="X99" s="21">
        <v>0</v>
      </c>
      <c r="Y99" s="21">
        <v>1.75</v>
      </c>
      <c r="Z99" s="21">
        <f>W99+Y99+X99</f>
        <v>1.95</v>
      </c>
      <c r="AA99" s="28">
        <f>E99+K99+O99+R99+V99+Z99</f>
        <v>52.39</v>
      </c>
      <c r="AB99" s="20">
        <v>95</v>
      </c>
    </row>
    <row r="100" spans="1:28">
      <c r="A100" s="20" t="s">
        <v>52</v>
      </c>
      <c r="B100" s="20" t="s">
        <v>174</v>
      </c>
      <c r="C100" s="17">
        <v>302023507130</v>
      </c>
      <c r="D100" s="21">
        <v>1.654</v>
      </c>
      <c r="E100" s="21">
        <v>39.924</v>
      </c>
      <c r="F100" s="19">
        <v>92</v>
      </c>
      <c r="G100" s="21">
        <v>5.1141</v>
      </c>
      <c r="H100" s="21">
        <v>1</v>
      </c>
      <c r="I100" s="21">
        <v>0.1</v>
      </c>
      <c r="J100" s="21">
        <v>0</v>
      </c>
      <c r="K100" s="21">
        <v>6.2141</v>
      </c>
      <c r="L100" s="37" t="s">
        <v>37</v>
      </c>
      <c r="M100" s="21">
        <v>3.05</v>
      </c>
      <c r="N100" s="21">
        <v>0</v>
      </c>
      <c r="O100" s="21">
        <v>3.05</v>
      </c>
      <c r="P100" s="21">
        <v>0</v>
      </c>
      <c r="Q100" s="21">
        <v>0</v>
      </c>
      <c r="R100" s="21">
        <v>0</v>
      </c>
      <c r="S100" s="21">
        <v>1.9214</v>
      </c>
      <c r="T100" s="21">
        <v>0</v>
      </c>
      <c r="U100" s="21">
        <v>0</v>
      </c>
      <c r="V100" s="21">
        <v>1.9214</v>
      </c>
      <c r="W100" s="21">
        <v>0</v>
      </c>
      <c r="X100" s="21">
        <v>0</v>
      </c>
      <c r="Y100" s="21">
        <v>0</v>
      </c>
      <c r="Z100" s="21">
        <v>0</v>
      </c>
      <c r="AA100" s="28">
        <v>51.1095</v>
      </c>
      <c r="AB100" s="20">
        <v>96</v>
      </c>
    </row>
    <row r="101" spans="1:28">
      <c r="A101" s="20" t="s">
        <v>43</v>
      </c>
      <c r="B101" s="20" t="s">
        <v>175</v>
      </c>
      <c r="C101" s="17" t="s">
        <v>176</v>
      </c>
      <c r="D101" s="21">
        <v>1.652</v>
      </c>
      <c r="E101" s="21">
        <v>39.912</v>
      </c>
      <c r="F101" s="19">
        <v>94</v>
      </c>
      <c r="G101" s="21">
        <v>5.2273</v>
      </c>
      <c r="H101" s="33">
        <v>1</v>
      </c>
      <c r="I101" s="21">
        <v>0</v>
      </c>
      <c r="J101" s="33">
        <v>0</v>
      </c>
      <c r="K101" s="21">
        <v>6.2273</v>
      </c>
      <c r="L101" s="37" t="s">
        <v>37</v>
      </c>
      <c r="M101" s="33">
        <v>2.675</v>
      </c>
      <c r="N101" s="33">
        <v>0</v>
      </c>
      <c r="O101" s="33">
        <v>2.675</v>
      </c>
      <c r="P101" s="33">
        <v>0</v>
      </c>
      <c r="Q101" s="33">
        <v>0</v>
      </c>
      <c r="R101" s="33">
        <v>0</v>
      </c>
      <c r="S101" s="33">
        <v>1.82</v>
      </c>
      <c r="T101" s="33">
        <v>0</v>
      </c>
      <c r="U101" s="33">
        <v>0</v>
      </c>
      <c r="V101" s="33">
        <v>1.82</v>
      </c>
      <c r="W101" s="33">
        <v>0</v>
      </c>
      <c r="X101" s="33">
        <v>0</v>
      </c>
      <c r="Y101" s="21">
        <v>0</v>
      </c>
      <c r="Z101" s="21">
        <v>0</v>
      </c>
      <c r="AA101" s="28">
        <v>50.63</v>
      </c>
      <c r="AB101" s="20">
        <v>97</v>
      </c>
    </row>
    <row r="102" spans="1:28">
      <c r="A102" s="20" t="s">
        <v>52</v>
      </c>
      <c r="B102" s="20" t="s">
        <v>177</v>
      </c>
      <c r="C102" s="17" t="s">
        <v>178</v>
      </c>
      <c r="D102" s="21">
        <v>1.298</v>
      </c>
      <c r="E102" s="21">
        <v>37.788</v>
      </c>
      <c r="F102" s="19">
        <v>102</v>
      </c>
      <c r="G102" s="21">
        <v>5.093</v>
      </c>
      <c r="H102" s="21">
        <v>1</v>
      </c>
      <c r="I102" s="21">
        <v>0</v>
      </c>
      <c r="J102" s="21">
        <v>0</v>
      </c>
      <c r="K102" s="21">
        <v>6.093</v>
      </c>
      <c r="L102" s="37" t="s">
        <v>37</v>
      </c>
      <c r="M102" s="21">
        <v>3.525</v>
      </c>
      <c r="N102" s="21">
        <v>0</v>
      </c>
      <c r="O102" s="21">
        <v>3.525</v>
      </c>
      <c r="P102" s="21">
        <v>0</v>
      </c>
      <c r="Q102" s="21">
        <v>0</v>
      </c>
      <c r="R102" s="21">
        <v>0</v>
      </c>
      <c r="S102" s="21">
        <v>1.692</v>
      </c>
      <c r="T102" s="21">
        <v>0</v>
      </c>
      <c r="U102" s="21">
        <v>0</v>
      </c>
      <c r="V102" s="21">
        <v>1.692</v>
      </c>
      <c r="W102" s="21">
        <v>0</v>
      </c>
      <c r="X102" s="21">
        <v>0</v>
      </c>
      <c r="Y102" s="21">
        <v>1</v>
      </c>
      <c r="Z102" s="21">
        <v>1</v>
      </c>
      <c r="AA102" s="28">
        <v>50.0979</v>
      </c>
      <c r="AB102" s="20">
        <v>98</v>
      </c>
    </row>
    <row r="103" spans="1:28">
      <c r="A103" s="31" t="s">
        <v>35</v>
      </c>
      <c r="B103" s="20" t="s">
        <v>179</v>
      </c>
      <c r="C103" s="17">
        <v>302023507171</v>
      </c>
      <c r="D103" s="21">
        <v>1.39</v>
      </c>
      <c r="E103" s="21">
        <v>38.34</v>
      </c>
      <c r="F103" s="19">
        <v>100</v>
      </c>
      <c r="G103" s="21">
        <v>5.24184</v>
      </c>
      <c r="H103" s="21">
        <v>1</v>
      </c>
      <c r="I103" s="21">
        <v>0</v>
      </c>
      <c r="J103" s="21">
        <v>0</v>
      </c>
      <c r="K103" s="21">
        <v>6.24184</v>
      </c>
      <c r="L103" s="37" t="s">
        <v>37</v>
      </c>
      <c r="M103" s="21">
        <v>2.85</v>
      </c>
      <c r="N103" s="21">
        <v>0</v>
      </c>
      <c r="O103" s="21">
        <v>2.85</v>
      </c>
      <c r="P103" s="21">
        <v>0</v>
      </c>
      <c r="Q103" s="21">
        <v>0</v>
      </c>
      <c r="R103" s="21">
        <v>0</v>
      </c>
      <c r="S103" s="21">
        <v>1.8892</v>
      </c>
      <c r="T103" s="21">
        <v>0</v>
      </c>
      <c r="U103" s="21">
        <v>0</v>
      </c>
      <c r="V103" s="21">
        <v>1.8892</v>
      </c>
      <c r="W103" s="21">
        <v>0</v>
      </c>
      <c r="X103" s="21">
        <v>0</v>
      </c>
      <c r="Y103" s="21">
        <v>0.7</v>
      </c>
      <c r="Z103" s="21">
        <v>0.7</v>
      </c>
      <c r="AA103" s="28">
        <v>50.02104</v>
      </c>
      <c r="AB103" s="20">
        <v>99</v>
      </c>
    </row>
    <row r="104" spans="1:28">
      <c r="A104" s="20" t="s">
        <v>43</v>
      </c>
      <c r="B104" s="20" t="s">
        <v>180</v>
      </c>
      <c r="C104" s="17" t="s">
        <v>181</v>
      </c>
      <c r="D104" s="21">
        <v>1.506</v>
      </c>
      <c r="E104" s="21">
        <v>39.036</v>
      </c>
      <c r="F104" s="19">
        <v>97</v>
      </c>
      <c r="G104" s="21">
        <v>5.23452</v>
      </c>
      <c r="H104" s="21">
        <v>1</v>
      </c>
      <c r="I104" s="21">
        <v>0</v>
      </c>
      <c r="J104" s="21">
        <v>0</v>
      </c>
      <c r="K104" s="21">
        <f>G104+H104+I104</f>
        <v>6.23452</v>
      </c>
      <c r="L104" s="37" t="s">
        <v>37</v>
      </c>
      <c r="M104" s="21">
        <v>1.625</v>
      </c>
      <c r="N104" s="21">
        <v>0</v>
      </c>
      <c r="O104" s="21">
        <f>SUM(M104:N104)</f>
        <v>1.625</v>
      </c>
      <c r="P104" s="21">
        <v>0</v>
      </c>
      <c r="Q104" s="21">
        <v>0</v>
      </c>
      <c r="R104" s="21">
        <f>SUM(P104:Q104)</f>
        <v>0</v>
      </c>
      <c r="S104" s="21">
        <v>1.8588</v>
      </c>
      <c r="T104" s="21">
        <v>0</v>
      </c>
      <c r="U104" s="21">
        <v>0</v>
      </c>
      <c r="V104" s="21">
        <f>SUM(S104:U104)</f>
        <v>1.8588</v>
      </c>
      <c r="W104" s="21">
        <v>0</v>
      </c>
      <c r="X104" s="21">
        <v>0</v>
      </c>
      <c r="Y104" s="21">
        <v>0</v>
      </c>
      <c r="Z104" s="21">
        <f>SUM(W104:Y104)</f>
        <v>0</v>
      </c>
      <c r="AA104" s="28">
        <f>K104+O104+R104+V104+Z104+E104</f>
        <v>48.75432</v>
      </c>
      <c r="AB104" s="20">
        <v>100</v>
      </c>
    </row>
    <row r="105" spans="1:28">
      <c r="A105" s="20" t="s">
        <v>43</v>
      </c>
      <c r="B105" s="20" t="s">
        <v>182</v>
      </c>
      <c r="C105" s="17" t="s">
        <v>183</v>
      </c>
      <c r="D105" s="21">
        <v>1.35</v>
      </c>
      <c r="E105" s="21">
        <v>38.1</v>
      </c>
      <c r="F105" s="19">
        <v>101</v>
      </c>
      <c r="G105" s="21">
        <v>5.0927</v>
      </c>
      <c r="H105" s="21">
        <v>1</v>
      </c>
      <c r="I105" s="21">
        <v>0</v>
      </c>
      <c r="J105" s="21">
        <v>0</v>
      </c>
      <c r="K105" s="21">
        <v>6.0927</v>
      </c>
      <c r="L105" s="37" t="s">
        <v>37</v>
      </c>
      <c r="M105" s="21">
        <v>1.625</v>
      </c>
      <c r="N105" s="21">
        <v>0</v>
      </c>
      <c r="O105" s="21">
        <v>1.625</v>
      </c>
      <c r="P105" s="21">
        <v>0</v>
      </c>
      <c r="Q105" s="21">
        <v>0</v>
      </c>
      <c r="R105" s="21">
        <v>0</v>
      </c>
      <c r="S105" s="21">
        <v>1.862</v>
      </c>
      <c r="T105" s="21">
        <v>0</v>
      </c>
      <c r="U105" s="21">
        <v>0</v>
      </c>
      <c r="V105" s="21">
        <v>1.862</v>
      </c>
      <c r="W105" s="21">
        <v>0</v>
      </c>
      <c r="X105" s="21">
        <v>0</v>
      </c>
      <c r="Y105" s="21">
        <v>0</v>
      </c>
      <c r="Z105" s="21">
        <v>0</v>
      </c>
      <c r="AA105" s="28">
        <v>47.68</v>
      </c>
      <c r="AB105" s="20">
        <v>101</v>
      </c>
    </row>
    <row r="106" spans="1:28">
      <c r="A106" s="20" t="s">
        <v>43</v>
      </c>
      <c r="B106" s="20" t="s">
        <v>184</v>
      </c>
      <c r="C106" s="17" t="s">
        <v>185</v>
      </c>
      <c r="D106" s="21">
        <v>1.396</v>
      </c>
      <c r="E106" s="21">
        <v>32.375</v>
      </c>
      <c r="F106" s="19">
        <v>99</v>
      </c>
      <c r="G106" s="21">
        <v>5.2345</v>
      </c>
      <c r="H106" s="21">
        <v>1</v>
      </c>
      <c r="I106" s="21">
        <v>0</v>
      </c>
      <c r="J106" s="21">
        <v>0</v>
      </c>
      <c r="K106" s="21">
        <v>6.2345</v>
      </c>
      <c r="L106" s="37" t="s">
        <v>37</v>
      </c>
      <c r="M106" s="21">
        <v>3.95</v>
      </c>
      <c r="N106" s="21">
        <v>0.4</v>
      </c>
      <c r="O106" s="21">
        <v>4.35</v>
      </c>
      <c r="P106" s="21">
        <v>0</v>
      </c>
      <c r="Q106" s="21">
        <v>0</v>
      </c>
      <c r="R106" s="21">
        <v>0</v>
      </c>
      <c r="S106" s="21">
        <v>1.866</v>
      </c>
      <c r="T106" s="21">
        <v>0</v>
      </c>
      <c r="U106" s="21">
        <v>0</v>
      </c>
      <c r="V106" s="21">
        <v>1.866</v>
      </c>
      <c r="W106" s="21">
        <v>0</v>
      </c>
      <c r="X106" s="21">
        <v>0</v>
      </c>
      <c r="Y106" s="21">
        <v>1.3</v>
      </c>
      <c r="Z106" s="21">
        <v>1.3</v>
      </c>
      <c r="AA106" s="28">
        <v>46.13</v>
      </c>
      <c r="AB106" s="20">
        <v>102</v>
      </c>
    </row>
    <row r="107" spans="1:26">
      <c r="A107" s="30"/>
      <c r="B107" s="30"/>
      <c r="C107" s="30"/>
      <c r="D107" s="30"/>
      <c r="E107" s="30"/>
      <c r="G107" s="30"/>
      <c r="H107" s="30"/>
      <c r="I107" s="30"/>
      <c r="J107" s="30"/>
      <c r="K107" s="30"/>
      <c r="L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>
      <c r="A108" s="30"/>
      <c r="B108" s="30"/>
      <c r="C108" s="30"/>
      <c r="D108" s="30"/>
      <c r="E108" s="30"/>
      <c r="G108" s="30"/>
      <c r="H108" s="30"/>
      <c r="I108" s="30"/>
      <c r="J108" s="30"/>
      <c r="K108" s="30"/>
      <c r="L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>
      <c r="A109" s="30"/>
      <c r="B109" s="30"/>
      <c r="C109" s="30"/>
      <c r="D109" s="30"/>
      <c r="E109" s="30"/>
      <c r="G109" s="30"/>
      <c r="H109" s="30"/>
      <c r="I109" s="30"/>
      <c r="J109" s="30"/>
      <c r="K109" s="30"/>
      <c r="L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>
      <c r="A110" s="30"/>
      <c r="B110" s="30"/>
      <c r="C110" s="30"/>
      <c r="D110" s="30"/>
      <c r="E110" s="30"/>
      <c r="G110" s="30"/>
      <c r="H110" s="30"/>
      <c r="I110" s="30"/>
      <c r="J110" s="30"/>
      <c r="K110" s="30"/>
      <c r="L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>
      <c r="A111" s="30"/>
      <c r="B111" s="30"/>
      <c r="C111" s="30"/>
      <c r="D111" s="30"/>
      <c r="E111" s="30"/>
      <c r="G111" s="30"/>
      <c r="H111" s="30"/>
      <c r="I111" s="30"/>
      <c r="J111" s="30"/>
      <c r="K111" s="30"/>
      <c r="L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>
      <c r="A112" s="30"/>
      <c r="B112" s="30"/>
      <c r="C112" s="30"/>
      <c r="D112" s="30"/>
      <c r="E112" s="30"/>
      <c r="G112" s="30"/>
      <c r="H112" s="30"/>
      <c r="I112" s="30"/>
      <c r="J112" s="30"/>
      <c r="K112" s="30"/>
      <c r="L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</sheetData>
  <autoFilter xmlns:etc="http://www.wps.cn/officeDocument/2017/etCustomData" ref="A2:AB106" etc:filterBottomFollowUsedRange="0">
    <sortState ref="A2:AB106">
      <sortCondition ref="AB3:AB106"/>
    </sortState>
    <extLst/>
  </autoFilter>
  <sortState ref="A5:AB106">
    <sortCondition ref="D5:D106" descending="1"/>
  </sortState>
  <mergeCells count="33">
    <mergeCell ref="A1:AB1"/>
    <mergeCell ref="G2:K2"/>
    <mergeCell ref="M2:O2"/>
    <mergeCell ref="P2:R2"/>
    <mergeCell ref="S2:V2"/>
    <mergeCell ref="W2:Z2"/>
    <mergeCell ref="H3:I3"/>
    <mergeCell ref="A2:A4"/>
    <mergeCell ref="B2:B4"/>
    <mergeCell ref="C2:C4"/>
    <mergeCell ref="D2:D4"/>
    <mergeCell ref="E2:E4"/>
    <mergeCell ref="F2:F4"/>
    <mergeCell ref="G3:G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2:AA4"/>
    <mergeCell ref="AB2:AB4"/>
  </mergeCells>
  <pageMargins left="0.75" right="0.75" top="1" bottom="1" header="0.5" footer="0.5"/>
  <pageSetup paperSize="8" scale="8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70"/>
  <sheetViews>
    <sheetView zoomScale="85" zoomScaleNormal="85" topLeftCell="A21" workbookViewId="0">
      <selection activeCell="A5" sqref="A5:B70"/>
    </sheetView>
  </sheetViews>
  <sheetFormatPr defaultColWidth="9" defaultRowHeight="13.5"/>
  <cols>
    <col min="1" max="1" width="20.2666666666667" style="1" customWidth="1"/>
    <col min="2" max="2" width="12" style="1" customWidth="1"/>
    <col min="3" max="3" width="14.9083333333333" style="3" customWidth="1"/>
    <col min="4" max="4" width="11.6333333333333" style="4" customWidth="1"/>
    <col min="5" max="5" width="13.3666666666667" style="4" customWidth="1"/>
    <col min="6" max="6" width="11.9083333333333" style="5" customWidth="1"/>
    <col min="7" max="7" width="19.45" style="4" customWidth="1"/>
    <col min="8" max="8" width="16.2666666666667" style="4" customWidth="1"/>
    <col min="9" max="9" width="16.3666666666667" style="4" customWidth="1"/>
    <col min="10" max="10" width="17.3666666666667" style="4" customWidth="1"/>
    <col min="11" max="11" width="16.6333333333333" style="4" customWidth="1"/>
    <col min="12" max="12" width="7" style="4" customWidth="1"/>
    <col min="13" max="13" width="15.45" style="4" customWidth="1"/>
    <col min="14" max="14" width="15.1833333333333" style="4" customWidth="1"/>
    <col min="15" max="15" width="16" style="4" customWidth="1"/>
    <col min="16" max="16" width="14.9083333333333" style="4" customWidth="1"/>
    <col min="17" max="17" width="16.5416666666667" style="4" customWidth="1"/>
    <col min="18" max="18" width="22.3666666666667" style="4" customWidth="1"/>
    <col min="19" max="19" width="11.0916666666667" style="4" customWidth="1"/>
    <col min="20" max="20" width="17" style="4" customWidth="1"/>
    <col min="21" max="21" width="13.3666666666667" style="4" customWidth="1"/>
    <col min="22" max="22" width="15.45" style="4" customWidth="1"/>
    <col min="23" max="23" width="12.6333333333333" style="4" customWidth="1"/>
    <col min="24" max="24" width="13.45" style="4" customWidth="1"/>
    <col min="25" max="25" width="22.1833333333333" style="4" customWidth="1"/>
    <col min="26" max="26" width="11.9083333333333" style="4" customWidth="1"/>
    <col min="27" max="27" width="25.725" style="6" customWidth="1"/>
    <col min="28" max="28" width="7.725" style="1" customWidth="1"/>
    <col min="29" max="16382" width="9" style="1"/>
  </cols>
  <sheetData>
    <row r="1" s="1" customFormat="1" ht="39" customHeight="1" spans="1:28">
      <c r="A1" s="7" t="s">
        <v>0</v>
      </c>
      <c r="B1" s="7"/>
      <c r="C1" s="8"/>
      <c r="D1" s="7"/>
      <c r="E1" s="9"/>
      <c r="F1" s="7"/>
      <c r="G1" s="9"/>
      <c r="H1" s="9"/>
      <c r="I1" s="9"/>
      <c r="J1" s="9"/>
      <c r="K1" s="9"/>
      <c r="L1" s="7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7"/>
    </row>
    <row r="2" s="2" customFormat="1" spans="1:28">
      <c r="A2" s="10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3" t="s">
        <v>6</v>
      </c>
      <c r="G2" s="12" t="s">
        <v>7</v>
      </c>
      <c r="H2" s="12"/>
      <c r="I2" s="12"/>
      <c r="J2" s="12"/>
      <c r="K2" s="12"/>
      <c r="L2" s="12" t="s">
        <v>8</v>
      </c>
      <c r="M2" s="12" t="s">
        <v>9</v>
      </c>
      <c r="N2" s="12"/>
      <c r="O2" s="12"/>
      <c r="P2" s="12" t="s">
        <v>10</v>
      </c>
      <c r="Q2" s="12"/>
      <c r="R2" s="12"/>
      <c r="S2" s="23" t="s">
        <v>11</v>
      </c>
      <c r="T2" s="23"/>
      <c r="U2" s="23"/>
      <c r="V2" s="23"/>
      <c r="W2" s="12" t="s">
        <v>12</v>
      </c>
      <c r="X2" s="12"/>
      <c r="Y2" s="12"/>
      <c r="Z2" s="12"/>
      <c r="AA2" s="24" t="s">
        <v>13</v>
      </c>
      <c r="AB2" s="25" t="s">
        <v>14</v>
      </c>
    </row>
    <row r="3" s="2" customFormat="1" spans="1:28">
      <c r="A3" s="10"/>
      <c r="B3" s="10"/>
      <c r="C3" s="11"/>
      <c r="D3" s="12"/>
      <c r="E3" s="12"/>
      <c r="F3" s="13"/>
      <c r="G3" s="14" t="s">
        <v>15</v>
      </c>
      <c r="H3" s="14" t="s">
        <v>16</v>
      </c>
      <c r="I3" s="14"/>
      <c r="J3" s="14" t="s">
        <v>17</v>
      </c>
      <c r="K3" s="22" t="s">
        <v>18</v>
      </c>
      <c r="L3" s="12"/>
      <c r="M3" s="14" t="s">
        <v>19</v>
      </c>
      <c r="N3" s="14" t="s">
        <v>20</v>
      </c>
      <c r="O3" s="22" t="s">
        <v>21</v>
      </c>
      <c r="P3" s="14" t="s">
        <v>22</v>
      </c>
      <c r="Q3" s="14" t="s">
        <v>23</v>
      </c>
      <c r="R3" s="22" t="s">
        <v>24</v>
      </c>
      <c r="S3" s="14" t="s">
        <v>25</v>
      </c>
      <c r="T3" s="14" t="s">
        <v>26</v>
      </c>
      <c r="U3" s="14" t="s">
        <v>27</v>
      </c>
      <c r="V3" s="22" t="s">
        <v>28</v>
      </c>
      <c r="W3" s="14" t="s">
        <v>29</v>
      </c>
      <c r="X3" s="14" t="s">
        <v>30</v>
      </c>
      <c r="Y3" s="14" t="s">
        <v>31</v>
      </c>
      <c r="Z3" s="22" t="s">
        <v>32</v>
      </c>
      <c r="AA3" s="24"/>
      <c r="AB3" s="25"/>
    </row>
    <row r="4" s="2" customFormat="1" ht="64" customHeight="1" spans="1:28">
      <c r="A4" s="10"/>
      <c r="B4" s="10"/>
      <c r="C4" s="11"/>
      <c r="D4" s="12"/>
      <c r="E4" s="12"/>
      <c r="F4" s="13"/>
      <c r="G4" s="14"/>
      <c r="H4" s="14" t="s">
        <v>33</v>
      </c>
      <c r="I4" s="14" t="s">
        <v>34</v>
      </c>
      <c r="J4" s="14"/>
      <c r="K4" s="22"/>
      <c r="L4" s="12"/>
      <c r="M4" s="14"/>
      <c r="N4" s="14"/>
      <c r="O4" s="22"/>
      <c r="P4" s="14"/>
      <c r="Q4" s="14"/>
      <c r="R4" s="22"/>
      <c r="S4" s="14"/>
      <c r="T4" s="14"/>
      <c r="U4" s="14"/>
      <c r="V4" s="22"/>
      <c r="W4" s="14"/>
      <c r="X4" s="14"/>
      <c r="Y4" s="14"/>
      <c r="Z4" s="22"/>
      <c r="AA4" s="24"/>
      <c r="AB4" s="25"/>
    </row>
    <row r="5" s="1" customFormat="1" spans="1:28">
      <c r="A5" s="15" t="s">
        <v>186</v>
      </c>
      <c r="B5" s="16" t="s">
        <v>187</v>
      </c>
      <c r="C5" s="17" t="s">
        <v>188</v>
      </c>
      <c r="D5" s="18">
        <v>3.432</v>
      </c>
      <c r="E5" s="18">
        <v>50.592</v>
      </c>
      <c r="F5" s="19">
        <v>9</v>
      </c>
      <c r="G5" s="18">
        <v>5.6709</v>
      </c>
      <c r="H5" s="18">
        <v>1</v>
      </c>
      <c r="I5" s="18">
        <v>0.1</v>
      </c>
      <c r="J5" s="18">
        <v>0</v>
      </c>
      <c r="K5" s="18">
        <v>6.7709</v>
      </c>
      <c r="L5" s="21" t="s">
        <v>37</v>
      </c>
      <c r="M5" s="18">
        <v>4.3</v>
      </c>
      <c r="N5" s="18">
        <v>3</v>
      </c>
      <c r="O5" s="18">
        <v>7.3</v>
      </c>
      <c r="P5" s="18">
        <v>0</v>
      </c>
      <c r="Q5" s="18">
        <v>3</v>
      </c>
      <c r="R5" s="18">
        <v>3</v>
      </c>
      <c r="S5" s="18">
        <v>1.859</v>
      </c>
      <c r="T5" s="18">
        <v>2.44</v>
      </c>
      <c r="U5" s="18">
        <v>0</v>
      </c>
      <c r="V5" s="18">
        <v>4.299</v>
      </c>
      <c r="W5" s="18">
        <v>0.9</v>
      </c>
      <c r="X5" s="18">
        <v>0</v>
      </c>
      <c r="Y5" s="18">
        <v>2.5</v>
      </c>
      <c r="Z5" s="18">
        <v>3.4</v>
      </c>
      <c r="AA5" s="26">
        <v>75.3619</v>
      </c>
      <c r="AB5" s="27">
        <v>1</v>
      </c>
    </row>
    <row r="6" s="1" customFormat="1" spans="1:28">
      <c r="A6" s="20" t="s">
        <v>189</v>
      </c>
      <c r="B6" s="16" t="s">
        <v>190</v>
      </c>
      <c r="C6" s="17">
        <v>302023507051</v>
      </c>
      <c r="D6" s="21">
        <v>3.646</v>
      </c>
      <c r="E6" s="21">
        <f t="shared" ref="E6:E11" si="0">(D6*10+50)*0.6</f>
        <v>51.876</v>
      </c>
      <c r="F6" s="19">
        <v>3</v>
      </c>
      <c r="G6" s="21">
        <v>5.529</v>
      </c>
      <c r="H6" s="18">
        <v>1</v>
      </c>
      <c r="I6" s="18">
        <v>0.1</v>
      </c>
      <c r="J6" s="21">
        <v>0</v>
      </c>
      <c r="K6" s="21">
        <v>6.629</v>
      </c>
      <c r="L6" s="21" t="s">
        <v>37</v>
      </c>
      <c r="M6" s="21">
        <v>4.425</v>
      </c>
      <c r="N6" s="21">
        <v>0.4</v>
      </c>
      <c r="O6" s="21">
        <f>SUM(M6:N6)</f>
        <v>4.825</v>
      </c>
      <c r="P6" s="21">
        <v>0</v>
      </c>
      <c r="Q6" s="21">
        <v>0</v>
      </c>
      <c r="R6" s="21">
        <f t="shared" ref="R6:R11" si="1">SUM(P6:Q6)</f>
        <v>0</v>
      </c>
      <c r="S6" s="21">
        <v>1.852</v>
      </c>
      <c r="T6" s="21">
        <v>0</v>
      </c>
      <c r="U6" s="21">
        <v>0</v>
      </c>
      <c r="V6" s="21">
        <f t="shared" ref="V6:V11" si="2">SUM(S6:U6)</f>
        <v>1.852</v>
      </c>
      <c r="W6" s="21">
        <v>5.1</v>
      </c>
      <c r="X6" s="21">
        <v>0.1</v>
      </c>
      <c r="Y6" s="21">
        <v>1.5</v>
      </c>
      <c r="Z6" s="21">
        <f>SUM(W6:Y6)</f>
        <v>6.7</v>
      </c>
      <c r="AA6" s="28">
        <f t="shared" ref="AA6:AA11" si="3">SUM(E6,K6,O6,R6,V6,Z6)</f>
        <v>71.882</v>
      </c>
      <c r="AB6" s="27">
        <v>2</v>
      </c>
    </row>
    <row r="7" s="1" customFormat="1" spans="1:28">
      <c r="A7" s="20" t="s">
        <v>189</v>
      </c>
      <c r="B7" s="16" t="s">
        <v>191</v>
      </c>
      <c r="C7" s="17">
        <v>302023507049</v>
      </c>
      <c r="D7" s="21">
        <v>4.155</v>
      </c>
      <c r="E7" s="21">
        <f t="shared" si="0"/>
        <v>54.93</v>
      </c>
      <c r="F7" s="19">
        <v>1</v>
      </c>
      <c r="G7" s="21">
        <v>5.315</v>
      </c>
      <c r="H7" s="18">
        <v>1</v>
      </c>
      <c r="I7" s="18">
        <v>0</v>
      </c>
      <c r="J7" s="21">
        <v>0</v>
      </c>
      <c r="K7" s="21">
        <f>SUM(G7:I7)</f>
        <v>6.315</v>
      </c>
      <c r="L7" s="21" t="s">
        <v>37</v>
      </c>
      <c r="M7" s="21">
        <v>4.625</v>
      </c>
      <c r="N7" s="21">
        <v>0.2</v>
      </c>
      <c r="O7" s="21">
        <v>4.825</v>
      </c>
      <c r="P7" s="21">
        <v>0</v>
      </c>
      <c r="Q7" s="21">
        <v>0</v>
      </c>
      <c r="R7" s="21">
        <f t="shared" si="1"/>
        <v>0</v>
      </c>
      <c r="S7" s="21">
        <v>1.863</v>
      </c>
      <c r="T7" s="21">
        <v>2.5</v>
      </c>
      <c r="U7" s="21">
        <v>0</v>
      </c>
      <c r="V7" s="21">
        <f t="shared" si="2"/>
        <v>4.363</v>
      </c>
      <c r="W7" s="21">
        <v>0.6</v>
      </c>
      <c r="X7" s="21">
        <v>0</v>
      </c>
      <c r="Y7" s="21">
        <v>0.6</v>
      </c>
      <c r="Z7" s="21">
        <v>1.2</v>
      </c>
      <c r="AA7" s="28">
        <f t="shared" si="3"/>
        <v>71.633</v>
      </c>
      <c r="AB7" s="27">
        <v>3</v>
      </c>
    </row>
    <row r="8" s="1" customFormat="1" spans="1:28">
      <c r="A8" s="20" t="s">
        <v>189</v>
      </c>
      <c r="B8" s="16" t="s">
        <v>192</v>
      </c>
      <c r="C8" s="17">
        <v>302023507087</v>
      </c>
      <c r="D8" s="21">
        <v>3.258</v>
      </c>
      <c r="E8" s="21">
        <f t="shared" si="0"/>
        <v>49.548</v>
      </c>
      <c r="F8" s="19">
        <v>12</v>
      </c>
      <c r="G8" s="21">
        <v>5.5691</v>
      </c>
      <c r="H8" s="18">
        <v>1</v>
      </c>
      <c r="I8" s="18">
        <v>0</v>
      </c>
      <c r="J8" s="21">
        <v>0</v>
      </c>
      <c r="K8" s="21">
        <f>SUM(G8:I8)</f>
        <v>6.5691</v>
      </c>
      <c r="L8" s="21" t="s">
        <v>37</v>
      </c>
      <c r="M8" s="21">
        <v>4</v>
      </c>
      <c r="N8" s="21">
        <v>0.7</v>
      </c>
      <c r="O8" s="21">
        <f>SUM(M8:N8)</f>
        <v>4.7</v>
      </c>
      <c r="P8" s="21">
        <v>0</v>
      </c>
      <c r="Q8" s="21">
        <v>1.4</v>
      </c>
      <c r="R8" s="21">
        <f t="shared" si="1"/>
        <v>1.4</v>
      </c>
      <c r="S8" s="21">
        <v>1.765</v>
      </c>
      <c r="T8" s="21">
        <v>2.5</v>
      </c>
      <c r="U8" s="21">
        <v>0</v>
      </c>
      <c r="V8" s="21">
        <f t="shared" si="2"/>
        <v>4.265</v>
      </c>
      <c r="W8" s="21">
        <v>1.6</v>
      </c>
      <c r="X8" s="21">
        <v>0</v>
      </c>
      <c r="Y8" s="21">
        <v>2.1</v>
      </c>
      <c r="Z8" s="21">
        <f>SUM(W8:Y8)</f>
        <v>3.7</v>
      </c>
      <c r="AA8" s="28">
        <f t="shared" si="3"/>
        <v>70.1821</v>
      </c>
      <c r="AB8" s="27">
        <v>4</v>
      </c>
    </row>
    <row r="9" s="1" customFormat="1" spans="1:28">
      <c r="A9" s="20" t="s">
        <v>189</v>
      </c>
      <c r="B9" s="16" t="s">
        <v>193</v>
      </c>
      <c r="C9" s="17">
        <v>302023507059</v>
      </c>
      <c r="D9" s="21">
        <v>3.488</v>
      </c>
      <c r="E9" s="21">
        <f t="shared" si="0"/>
        <v>50.928</v>
      </c>
      <c r="F9" s="19">
        <v>8</v>
      </c>
      <c r="G9" s="21">
        <v>5.32908</v>
      </c>
      <c r="H9" s="18">
        <v>1</v>
      </c>
      <c r="I9" s="18">
        <v>0.1</v>
      </c>
      <c r="J9" s="21">
        <v>0</v>
      </c>
      <c r="K9" s="21">
        <f>SUM(G9:J9)</f>
        <v>6.42908</v>
      </c>
      <c r="L9" s="21" t="s">
        <v>37</v>
      </c>
      <c r="M9" s="21">
        <v>4.4</v>
      </c>
      <c r="N9" s="21">
        <v>1.5</v>
      </c>
      <c r="O9" s="21">
        <f>SUM(M9:N9)</f>
        <v>5.9</v>
      </c>
      <c r="P9" s="21">
        <v>0</v>
      </c>
      <c r="Q9" s="21">
        <v>0</v>
      </c>
      <c r="R9" s="21">
        <f t="shared" si="1"/>
        <v>0</v>
      </c>
      <c r="S9" s="21">
        <v>1.848</v>
      </c>
      <c r="T9" s="21">
        <v>1.11</v>
      </c>
      <c r="U9" s="21">
        <v>0</v>
      </c>
      <c r="V9" s="21">
        <f t="shared" si="2"/>
        <v>2.958</v>
      </c>
      <c r="W9" s="21">
        <v>2.4</v>
      </c>
      <c r="X9" s="21">
        <v>0.2</v>
      </c>
      <c r="Y9" s="21">
        <v>0</v>
      </c>
      <c r="Z9" s="21">
        <f>SUM(W9:Y9)</f>
        <v>2.6</v>
      </c>
      <c r="AA9" s="28">
        <f t="shared" si="3"/>
        <v>68.81508</v>
      </c>
      <c r="AB9" s="27">
        <v>5</v>
      </c>
    </row>
    <row r="10" s="1" customFormat="1" spans="1:28">
      <c r="A10" s="20" t="s">
        <v>189</v>
      </c>
      <c r="B10" s="16" t="s">
        <v>194</v>
      </c>
      <c r="C10" s="17">
        <v>302023507072</v>
      </c>
      <c r="D10" s="21">
        <v>3.09</v>
      </c>
      <c r="E10" s="21">
        <f t="shared" si="0"/>
        <v>48.54</v>
      </c>
      <c r="F10" s="19">
        <v>16</v>
      </c>
      <c r="G10" s="21">
        <v>5.5473</v>
      </c>
      <c r="H10" s="18">
        <v>1</v>
      </c>
      <c r="I10" s="18">
        <v>0</v>
      </c>
      <c r="J10" s="21">
        <v>0</v>
      </c>
      <c r="K10" s="21">
        <f>SUM(G10:I10)</f>
        <v>6.5473</v>
      </c>
      <c r="L10" s="21" t="s">
        <v>37</v>
      </c>
      <c r="M10" s="21">
        <v>4.75</v>
      </c>
      <c r="N10" s="21">
        <v>3</v>
      </c>
      <c r="O10" s="21">
        <v>7.75</v>
      </c>
      <c r="P10" s="21">
        <v>0</v>
      </c>
      <c r="Q10" s="21">
        <v>0.7</v>
      </c>
      <c r="R10" s="21">
        <f t="shared" si="1"/>
        <v>0.7</v>
      </c>
      <c r="S10" s="21">
        <v>1.8362</v>
      </c>
      <c r="T10" s="21">
        <v>1.4</v>
      </c>
      <c r="U10" s="21">
        <v>0</v>
      </c>
      <c r="V10" s="21">
        <f t="shared" si="2"/>
        <v>3.2362</v>
      </c>
      <c r="W10" s="21">
        <v>0.3</v>
      </c>
      <c r="X10" s="21">
        <v>0</v>
      </c>
      <c r="Y10" s="21">
        <v>1.7</v>
      </c>
      <c r="Z10" s="21">
        <v>2</v>
      </c>
      <c r="AA10" s="28">
        <f t="shared" si="3"/>
        <v>68.7735</v>
      </c>
      <c r="AB10" s="27">
        <v>6</v>
      </c>
    </row>
    <row r="11" s="1" customFormat="1" spans="1:28">
      <c r="A11" s="20" t="s">
        <v>189</v>
      </c>
      <c r="B11" s="16" t="s">
        <v>195</v>
      </c>
      <c r="C11" s="17">
        <v>302023507109</v>
      </c>
      <c r="D11" s="21">
        <v>3</v>
      </c>
      <c r="E11" s="21">
        <f t="shared" si="0"/>
        <v>48</v>
      </c>
      <c r="F11" s="19">
        <v>21</v>
      </c>
      <c r="G11" s="21">
        <v>5.6419</v>
      </c>
      <c r="H11" s="18">
        <v>1</v>
      </c>
      <c r="I11" s="18">
        <v>0.7</v>
      </c>
      <c r="J11" s="21">
        <v>0</v>
      </c>
      <c r="K11" s="21">
        <f>SUM(G11:I11)</f>
        <v>7.3419</v>
      </c>
      <c r="L11" s="21" t="s">
        <v>39</v>
      </c>
      <c r="M11" s="21">
        <v>4.05</v>
      </c>
      <c r="N11" s="21">
        <v>0.75</v>
      </c>
      <c r="O11" s="21">
        <v>4.8</v>
      </c>
      <c r="P11" s="21">
        <v>0</v>
      </c>
      <c r="Q11" s="21">
        <v>0.5</v>
      </c>
      <c r="R11" s="21">
        <f t="shared" si="1"/>
        <v>0.5</v>
      </c>
      <c r="S11" s="21">
        <v>1.8506</v>
      </c>
      <c r="T11" s="21">
        <v>1.9</v>
      </c>
      <c r="U11" s="21">
        <v>0</v>
      </c>
      <c r="V11" s="21">
        <f t="shared" si="2"/>
        <v>3.7506</v>
      </c>
      <c r="W11" s="21">
        <v>1.3</v>
      </c>
      <c r="X11" s="21">
        <v>0.25</v>
      </c>
      <c r="Y11" s="21">
        <v>2.7</v>
      </c>
      <c r="Z11" s="21">
        <v>4.25</v>
      </c>
      <c r="AA11" s="28">
        <f t="shared" si="3"/>
        <v>68.6425</v>
      </c>
      <c r="AB11" s="27">
        <v>7</v>
      </c>
    </row>
    <row r="12" s="1" customFormat="1" spans="1:28">
      <c r="A12" s="15" t="s">
        <v>186</v>
      </c>
      <c r="B12" s="16" t="s">
        <v>196</v>
      </c>
      <c r="C12" s="17" t="s">
        <v>197</v>
      </c>
      <c r="D12" s="18">
        <v>3.228</v>
      </c>
      <c r="E12" s="18">
        <v>49.368</v>
      </c>
      <c r="F12" s="19">
        <v>14</v>
      </c>
      <c r="G12" s="18">
        <v>5.64912</v>
      </c>
      <c r="H12" s="18">
        <v>1</v>
      </c>
      <c r="I12" s="18">
        <v>0.1</v>
      </c>
      <c r="J12" s="18">
        <v>0</v>
      </c>
      <c r="K12" s="18">
        <v>6.74912</v>
      </c>
      <c r="L12" s="21" t="s">
        <v>37</v>
      </c>
      <c r="M12" s="18">
        <v>4.375</v>
      </c>
      <c r="N12" s="18">
        <v>2.5</v>
      </c>
      <c r="O12" s="18">
        <v>6.875</v>
      </c>
      <c r="P12" s="18">
        <v>0</v>
      </c>
      <c r="Q12" s="18">
        <v>0</v>
      </c>
      <c r="R12" s="18">
        <v>0</v>
      </c>
      <c r="S12" s="18">
        <v>1.886</v>
      </c>
      <c r="T12" s="18">
        <v>0.79</v>
      </c>
      <c r="U12" s="18">
        <v>0</v>
      </c>
      <c r="V12" s="18">
        <v>2.776</v>
      </c>
      <c r="W12" s="18">
        <v>0.3</v>
      </c>
      <c r="X12" s="18">
        <v>0</v>
      </c>
      <c r="Y12" s="18">
        <v>1.5</v>
      </c>
      <c r="Z12" s="18">
        <v>1.8</v>
      </c>
      <c r="AA12" s="26">
        <v>67.56812</v>
      </c>
      <c r="AB12" s="27">
        <v>8</v>
      </c>
    </row>
    <row r="13" s="1" customFormat="1" spans="1:28">
      <c r="A13" s="20" t="s">
        <v>189</v>
      </c>
      <c r="B13" s="16" t="s">
        <v>198</v>
      </c>
      <c r="C13" s="17">
        <v>302023507099</v>
      </c>
      <c r="D13" s="21">
        <v>3.696</v>
      </c>
      <c r="E13" s="21">
        <f>(D13*10+50)*0.6</f>
        <v>52.176</v>
      </c>
      <c r="F13" s="19">
        <v>2</v>
      </c>
      <c r="G13" s="21">
        <v>5.32908</v>
      </c>
      <c r="H13" s="18">
        <v>1</v>
      </c>
      <c r="I13" s="18">
        <v>0</v>
      </c>
      <c r="J13" s="21">
        <v>0</v>
      </c>
      <c r="K13" s="21">
        <f>SUM(G13:I13)</f>
        <v>6.32908</v>
      </c>
      <c r="L13" s="21" t="s">
        <v>37</v>
      </c>
      <c r="M13" s="21">
        <v>4.3</v>
      </c>
      <c r="N13" s="21">
        <v>0.2</v>
      </c>
      <c r="O13" s="21">
        <v>4.5</v>
      </c>
      <c r="P13" s="21">
        <v>0</v>
      </c>
      <c r="Q13" s="21">
        <v>0</v>
      </c>
      <c r="R13" s="21">
        <f>SUM(P13:Q13)</f>
        <v>0</v>
      </c>
      <c r="S13" s="21">
        <v>1.871</v>
      </c>
      <c r="T13" s="21">
        <v>0.53</v>
      </c>
      <c r="U13" s="21">
        <v>0</v>
      </c>
      <c r="V13" s="21">
        <f>SUM(S13:U13)</f>
        <v>2.401</v>
      </c>
      <c r="W13" s="21">
        <v>1.1</v>
      </c>
      <c r="X13" s="21">
        <v>0</v>
      </c>
      <c r="Y13" s="21">
        <v>0</v>
      </c>
      <c r="Z13" s="21">
        <v>1.1</v>
      </c>
      <c r="AA13" s="28">
        <f>SUM(E13,K13,O13,R13,V13,Z13)</f>
        <v>66.50608</v>
      </c>
      <c r="AB13" s="27">
        <v>9</v>
      </c>
    </row>
    <row r="14" s="1" customFormat="1" spans="1:28">
      <c r="A14" s="20" t="s">
        <v>189</v>
      </c>
      <c r="B14" s="16" t="s">
        <v>199</v>
      </c>
      <c r="C14" s="17">
        <v>302023507071</v>
      </c>
      <c r="D14" s="21">
        <v>3.528</v>
      </c>
      <c r="E14" s="21">
        <f>(D14*10+50)*0.6</f>
        <v>51.168</v>
      </c>
      <c r="F14" s="19">
        <v>6</v>
      </c>
      <c r="G14" s="21">
        <v>5.5982</v>
      </c>
      <c r="H14" s="18">
        <v>1</v>
      </c>
      <c r="I14" s="18">
        <v>0</v>
      </c>
      <c r="J14" s="21">
        <v>0</v>
      </c>
      <c r="K14" s="21">
        <f>SUM(G14:I14)</f>
        <v>6.5982</v>
      </c>
      <c r="L14" s="21" t="s">
        <v>37</v>
      </c>
      <c r="M14" s="21">
        <v>3.25</v>
      </c>
      <c r="N14" s="21">
        <v>0.7</v>
      </c>
      <c r="O14" s="21">
        <f>SUM(M14:N14)</f>
        <v>3.95</v>
      </c>
      <c r="P14" s="21">
        <v>0</v>
      </c>
      <c r="Q14" s="21">
        <v>0</v>
      </c>
      <c r="R14" s="21">
        <f>SUM(P14:Q14)</f>
        <v>0</v>
      </c>
      <c r="S14" s="21">
        <v>1.921</v>
      </c>
      <c r="T14" s="21">
        <v>1.23</v>
      </c>
      <c r="U14" s="21">
        <v>0</v>
      </c>
      <c r="V14" s="21">
        <f>SUM(S14:U14)</f>
        <v>3.151</v>
      </c>
      <c r="W14" s="21">
        <v>0.6</v>
      </c>
      <c r="X14" s="21">
        <v>0</v>
      </c>
      <c r="Y14" s="21">
        <v>0.75</v>
      </c>
      <c r="Z14" s="21">
        <f>SUM(W14:Y14)</f>
        <v>1.35</v>
      </c>
      <c r="AA14" s="28">
        <f>SUM(E14,K14,O14,R14,V14,Z14)</f>
        <v>66.2172</v>
      </c>
      <c r="AB14" s="27">
        <v>10</v>
      </c>
    </row>
    <row r="15" s="1" customFormat="1" spans="1:28">
      <c r="A15" s="20" t="s">
        <v>189</v>
      </c>
      <c r="B15" s="16" t="s">
        <v>200</v>
      </c>
      <c r="C15" s="17">
        <v>302023507157</v>
      </c>
      <c r="D15" s="21">
        <v>2.414</v>
      </c>
      <c r="E15" s="21">
        <f>(D15*10+50)*0.6</f>
        <v>44.484</v>
      </c>
      <c r="F15" s="19">
        <v>36</v>
      </c>
      <c r="G15" s="21">
        <v>5.6418</v>
      </c>
      <c r="H15" s="18">
        <v>1</v>
      </c>
      <c r="I15" s="18">
        <v>0</v>
      </c>
      <c r="J15" s="21">
        <v>0</v>
      </c>
      <c r="K15" s="21">
        <f>SUM(G15:I15)</f>
        <v>6.6418</v>
      </c>
      <c r="L15" s="21" t="s">
        <v>37</v>
      </c>
      <c r="M15" s="21">
        <v>4.2</v>
      </c>
      <c r="N15" s="21">
        <v>3</v>
      </c>
      <c r="O15" s="21">
        <v>7.2</v>
      </c>
      <c r="P15" s="21">
        <v>0</v>
      </c>
      <c r="Q15" s="21">
        <v>3</v>
      </c>
      <c r="R15" s="21">
        <f>SUM(P15:Q15)</f>
        <v>3</v>
      </c>
      <c r="S15" s="21">
        <v>1.8852</v>
      </c>
      <c r="T15" s="21">
        <v>1.11</v>
      </c>
      <c r="U15" s="21">
        <v>0</v>
      </c>
      <c r="V15" s="21">
        <f>SUM(S15:U15)</f>
        <v>2.9952</v>
      </c>
      <c r="W15" s="21">
        <v>0.3</v>
      </c>
      <c r="X15" s="21">
        <v>0</v>
      </c>
      <c r="Y15" s="21">
        <v>1.45</v>
      </c>
      <c r="Z15" s="21">
        <v>1.75</v>
      </c>
      <c r="AA15" s="28">
        <f>SUM(E15,K15,O15,R15,V15,Z15)</f>
        <v>66.071</v>
      </c>
      <c r="AB15" s="27">
        <v>11</v>
      </c>
    </row>
    <row r="16" s="1" customFormat="1" spans="1:28">
      <c r="A16" s="20" t="s">
        <v>189</v>
      </c>
      <c r="B16" s="16" t="s">
        <v>201</v>
      </c>
      <c r="C16" s="17">
        <v>302023507013</v>
      </c>
      <c r="D16" s="21">
        <v>3.234</v>
      </c>
      <c r="E16" s="21">
        <f>(D16*10+50)*0.6</f>
        <v>49.404</v>
      </c>
      <c r="F16" s="19">
        <v>13</v>
      </c>
      <c r="G16" s="21">
        <v>5.5473</v>
      </c>
      <c r="H16" s="18">
        <v>1</v>
      </c>
      <c r="I16" s="18">
        <v>0</v>
      </c>
      <c r="J16" s="21">
        <v>0</v>
      </c>
      <c r="K16" s="21">
        <f>SUM(G16:J16)</f>
        <v>6.5473</v>
      </c>
      <c r="L16" s="21" t="s">
        <v>37</v>
      </c>
      <c r="M16" s="21">
        <v>4.175</v>
      </c>
      <c r="N16" s="21">
        <v>0.2</v>
      </c>
      <c r="O16" s="21">
        <f>SUM(M16:N16)</f>
        <v>4.375</v>
      </c>
      <c r="P16" s="21">
        <v>0</v>
      </c>
      <c r="Q16" s="21">
        <v>1</v>
      </c>
      <c r="R16" s="21">
        <f>SUM(P16:Q16)</f>
        <v>1</v>
      </c>
      <c r="S16" s="21">
        <v>1.8512</v>
      </c>
      <c r="T16" s="21">
        <v>0.71</v>
      </c>
      <c r="U16" s="21">
        <v>0</v>
      </c>
      <c r="V16" s="21">
        <f>SUM(S16:U16)</f>
        <v>2.5612</v>
      </c>
      <c r="W16" s="21">
        <v>0.2</v>
      </c>
      <c r="X16" s="21">
        <v>0</v>
      </c>
      <c r="Y16" s="21">
        <v>1.6</v>
      </c>
      <c r="Z16" s="21">
        <v>1.8</v>
      </c>
      <c r="AA16" s="28">
        <f>SUM(E16,K16,O16,R16,V16,Z16)</f>
        <v>65.6875</v>
      </c>
      <c r="AB16" s="27">
        <v>12</v>
      </c>
    </row>
    <row r="17" s="1" customFormat="1" spans="1:28">
      <c r="A17" s="15" t="s">
        <v>186</v>
      </c>
      <c r="B17" s="16" t="s">
        <v>202</v>
      </c>
      <c r="C17" s="17" t="s">
        <v>203</v>
      </c>
      <c r="D17" s="18">
        <v>3.558</v>
      </c>
      <c r="E17" s="18">
        <v>51.348</v>
      </c>
      <c r="F17" s="19">
        <v>5</v>
      </c>
      <c r="G17" s="18">
        <v>5.55456</v>
      </c>
      <c r="H17" s="18">
        <v>1</v>
      </c>
      <c r="I17" s="18">
        <v>0.1</v>
      </c>
      <c r="J17" s="18">
        <v>0</v>
      </c>
      <c r="K17" s="18">
        <v>6.65456</v>
      </c>
      <c r="L17" s="21" t="s">
        <v>37</v>
      </c>
      <c r="M17" s="18">
        <v>3.65</v>
      </c>
      <c r="N17" s="18">
        <v>0</v>
      </c>
      <c r="O17" s="18">
        <v>3.65</v>
      </c>
      <c r="P17" s="18">
        <v>0</v>
      </c>
      <c r="Q17" s="18">
        <v>0</v>
      </c>
      <c r="R17" s="18">
        <v>0</v>
      </c>
      <c r="S17" s="18">
        <v>2.0556</v>
      </c>
      <c r="T17" s="18">
        <v>0</v>
      </c>
      <c r="U17" s="18">
        <v>0</v>
      </c>
      <c r="V17" s="18">
        <v>2.0556</v>
      </c>
      <c r="W17" s="18">
        <v>1.1</v>
      </c>
      <c r="X17" s="18">
        <v>0</v>
      </c>
      <c r="Y17" s="18">
        <v>0.6</v>
      </c>
      <c r="Z17" s="18">
        <v>1.7</v>
      </c>
      <c r="AA17" s="26">
        <v>65.40816</v>
      </c>
      <c r="AB17" s="27">
        <v>13</v>
      </c>
    </row>
    <row r="18" s="1" customFormat="1" spans="1:28">
      <c r="A18" s="20" t="s">
        <v>189</v>
      </c>
      <c r="B18" s="16" t="s">
        <v>204</v>
      </c>
      <c r="C18" s="17">
        <v>302023507111</v>
      </c>
      <c r="D18" s="21">
        <v>3.016</v>
      </c>
      <c r="E18" s="21">
        <f>(D18*10+50)*0.6</f>
        <v>48.096</v>
      </c>
      <c r="F18" s="19">
        <v>19</v>
      </c>
      <c r="G18" s="21">
        <v>5.5618</v>
      </c>
      <c r="H18" s="18">
        <v>1</v>
      </c>
      <c r="I18" s="18">
        <v>0.1</v>
      </c>
      <c r="J18" s="21">
        <v>0</v>
      </c>
      <c r="K18" s="21">
        <f>SUM(G18:I18)</f>
        <v>6.6618</v>
      </c>
      <c r="L18" s="21" t="s">
        <v>37</v>
      </c>
      <c r="M18" s="21">
        <v>4.75</v>
      </c>
      <c r="N18" s="21">
        <v>0.2</v>
      </c>
      <c r="O18" s="21">
        <f>SUM(M18:N18)</f>
        <v>4.95</v>
      </c>
      <c r="P18" s="21">
        <v>0</v>
      </c>
      <c r="Q18" s="21">
        <v>0</v>
      </c>
      <c r="R18" s="21">
        <f>SUM(P18:Q18)</f>
        <v>0</v>
      </c>
      <c r="S18" s="21">
        <v>1.8094</v>
      </c>
      <c r="T18" s="21">
        <v>2.14</v>
      </c>
      <c r="U18" s="21">
        <v>0</v>
      </c>
      <c r="V18" s="21">
        <f>SUM(S18:U18)</f>
        <v>3.9494</v>
      </c>
      <c r="W18" s="21">
        <v>0.1</v>
      </c>
      <c r="X18" s="21">
        <v>0</v>
      </c>
      <c r="Y18" s="21">
        <v>1.25</v>
      </c>
      <c r="Z18" s="21">
        <f>SUM(W18:Y18)</f>
        <v>1.35</v>
      </c>
      <c r="AA18" s="28">
        <f>SUM(E18,K18,O18,R18,V18,Z18)</f>
        <v>65.0072</v>
      </c>
      <c r="AB18" s="27">
        <v>14</v>
      </c>
    </row>
    <row r="19" s="1" customFormat="1" spans="1:28">
      <c r="A19" s="15" t="s">
        <v>186</v>
      </c>
      <c r="B19" s="16" t="s">
        <v>205</v>
      </c>
      <c r="C19" s="17" t="s">
        <v>206</v>
      </c>
      <c r="D19" s="18">
        <v>3.58</v>
      </c>
      <c r="E19" s="18">
        <v>51.48</v>
      </c>
      <c r="F19" s="19">
        <v>4</v>
      </c>
      <c r="G19" s="18">
        <v>5.28546</v>
      </c>
      <c r="H19" s="18">
        <v>1</v>
      </c>
      <c r="I19" s="18">
        <v>0.1</v>
      </c>
      <c r="J19" s="18">
        <v>0</v>
      </c>
      <c r="K19" s="18">
        <v>6.38546</v>
      </c>
      <c r="L19" s="21" t="s">
        <v>37</v>
      </c>
      <c r="M19" s="18">
        <v>3.8</v>
      </c>
      <c r="N19" s="18">
        <v>0</v>
      </c>
      <c r="O19" s="18">
        <v>3.8</v>
      </c>
      <c r="P19" s="18">
        <v>0</v>
      </c>
      <c r="Q19" s="18">
        <v>0.4</v>
      </c>
      <c r="R19" s="18">
        <v>0.4</v>
      </c>
      <c r="S19" s="18">
        <v>1.879</v>
      </c>
      <c r="T19" s="18">
        <v>0</v>
      </c>
      <c r="U19" s="18">
        <v>0</v>
      </c>
      <c r="V19" s="18">
        <v>1.879</v>
      </c>
      <c r="W19" s="18">
        <v>0.8</v>
      </c>
      <c r="X19" s="18">
        <v>0.25</v>
      </c>
      <c r="Y19" s="18">
        <v>0</v>
      </c>
      <c r="Z19" s="18">
        <v>1.05</v>
      </c>
      <c r="AA19" s="26">
        <v>64.99486</v>
      </c>
      <c r="AB19" s="27">
        <v>15</v>
      </c>
    </row>
    <row r="20" s="1" customFormat="1" spans="1:28">
      <c r="A20" s="15" t="s">
        <v>186</v>
      </c>
      <c r="B20" s="16" t="s">
        <v>207</v>
      </c>
      <c r="C20" s="17" t="s">
        <v>208</v>
      </c>
      <c r="D20" s="18">
        <v>2.866</v>
      </c>
      <c r="E20" s="18">
        <v>47.196</v>
      </c>
      <c r="F20" s="19">
        <v>25</v>
      </c>
      <c r="G20" s="18">
        <v>5.26362</v>
      </c>
      <c r="H20" s="18">
        <v>1</v>
      </c>
      <c r="I20" s="18">
        <v>0.1</v>
      </c>
      <c r="J20" s="18">
        <v>0</v>
      </c>
      <c r="K20" s="18">
        <v>6.36362</v>
      </c>
      <c r="L20" s="21" t="s">
        <v>37</v>
      </c>
      <c r="M20" s="18">
        <v>4.675</v>
      </c>
      <c r="N20" s="18">
        <v>0.4</v>
      </c>
      <c r="O20" s="18">
        <v>5.075</v>
      </c>
      <c r="P20" s="18">
        <v>0</v>
      </c>
      <c r="Q20" s="18">
        <v>0.4</v>
      </c>
      <c r="R20" s="18">
        <v>0.4</v>
      </c>
      <c r="S20" s="18">
        <v>1.9484</v>
      </c>
      <c r="T20" s="18">
        <v>0.9</v>
      </c>
      <c r="U20" s="18">
        <v>0</v>
      </c>
      <c r="V20" s="18">
        <v>2.8484</v>
      </c>
      <c r="W20" s="18">
        <v>0.9</v>
      </c>
      <c r="X20" s="18">
        <v>0</v>
      </c>
      <c r="Y20" s="18">
        <v>1.45</v>
      </c>
      <c r="Z20" s="18">
        <v>2.35</v>
      </c>
      <c r="AA20" s="26">
        <v>64.23302</v>
      </c>
      <c r="AB20" s="27">
        <v>16</v>
      </c>
    </row>
    <row r="21" s="1" customFormat="1" spans="1:28">
      <c r="A21" s="20" t="s">
        <v>189</v>
      </c>
      <c r="B21" s="16" t="s">
        <v>209</v>
      </c>
      <c r="C21" s="17">
        <v>302023507066</v>
      </c>
      <c r="D21" s="21">
        <v>2.82</v>
      </c>
      <c r="E21" s="21">
        <f>(D21*10+50)*0.6</f>
        <v>46.92</v>
      </c>
      <c r="F21" s="19">
        <v>29</v>
      </c>
      <c r="G21" s="21">
        <v>5.2782</v>
      </c>
      <c r="H21" s="18">
        <v>1</v>
      </c>
      <c r="I21" s="18">
        <v>0.1</v>
      </c>
      <c r="J21" s="21">
        <v>0</v>
      </c>
      <c r="K21" s="21">
        <f>SUM(G21:I21)</f>
        <v>6.3782</v>
      </c>
      <c r="L21" s="21" t="s">
        <v>37</v>
      </c>
      <c r="M21" s="21">
        <v>4.175</v>
      </c>
      <c r="N21" s="21">
        <v>0.2</v>
      </c>
      <c r="O21" s="21">
        <f>SUM(M21:N21)</f>
        <v>4.375</v>
      </c>
      <c r="P21" s="21">
        <v>0</v>
      </c>
      <c r="Q21" s="21">
        <v>1</v>
      </c>
      <c r="R21" s="21">
        <f>SUM(P21:Q21)</f>
        <v>1</v>
      </c>
      <c r="S21" s="21">
        <v>1.8444</v>
      </c>
      <c r="T21" s="21">
        <v>0.76</v>
      </c>
      <c r="U21" s="21">
        <v>0</v>
      </c>
      <c r="V21" s="21">
        <f>SUM(S21:U21)</f>
        <v>2.6044</v>
      </c>
      <c r="W21" s="21">
        <v>0.1</v>
      </c>
      <c r="X21" s="21">
        <v>0</v>
      </c>
      <c r="Y21" s="21">
        <v>1.75</v>
      </c>
      <c r="Z21" s="21">
        <f>SUM(W21:Y21)</f>
        <v>1.85</v>
      </c>
      <c r="AA21" s="28">
        <f>SUM(E21,K21,O21,R21,V21,Z21)</f>
        <v>63.1276</v>
      </c>
      <c r="AB21" s="27">
        <v>17</v>
      </c>
    </row>
    <row r="22" s="1" customFormat="1" spans="1:28">
      <c r="A22" s="20" t="s">
        <v>189</v>
      </c>
      <c r="B22" s="16" t="s">
        <v>210</v>
      </c>
      <c r="C22" s="17">
        <v>302023507160</v>
      </c>
      <c r="D22" s="21">
        <v>3.272</v>
      </c>
      <c r="E22" s="21">
        <f>(D22*10+50)*0.6</f>
        <v>49.632</v>
      </c>
      <c r="F22" s="19">
        <v>11</v>
      </c>
      <c r="G22" s="21">
        <v>5.2927</v>
      </c>
      <c r="H22" s="18">
        <v>1</v>
      </c>
      <c r="I22" s="18">
        <v>0.1</v>
      </c>
      <c r="J22" s="21">
        <v>0</v>
      </c>
      <c r="K22" s="21">
        <f>SUM(G22:I22)</f>
        <v>6.3927</v>
      </c>
      <c r="L22" s="21" t="s">
        <v>37</v>
      </c>
      <c r="M22" s="21">
        <v>4.275</v>
      </c>
      <c r="N22" s="21">
        <v>0.7</v>
      </c>
      <c r="O22" s="21">
        <f>SUM(M22:N22)</f>
        <v>4.975</v>
      </c>
      <c r="P22" s="21">
        <v>0</v>
      </c>
      <c r="Q22" s="21">
        <v>0</v>
      </c>
      <c r="R22" s="21">
        <f>SUM(P22:Q22)</f>
        <v>0</v>
      </c>
      <c r="S22" s="21">
        <v>1.8728</v>
      </c>
      <c r="T22" s="21">
        <v>0</v>
      </c>
      <c r="U22" s="21">
        <v>0</v>
      </c>
      <c r="V22" s="21">
        <f>SUM(S22:U22)</f>
        <v>1.8728</v>
      </c>
      <c r="W22" s="21">
        <v>0.2</v>
      </c>
      <c r="X22" s="21">
        <v>0</v>
      </c>
      <c r="Y22" s="21">
        <v>0</v>
      </c>
      <c r="Z22" s="21">
        <f>SUM(W22:Y22)</f>
        <v>0.2</v>
      </c>
      <c r="AA22" s="28">
        <f>SUM(E22,K22,O22,R22,V22,Z22)</f>
        <v>63.0725</v>
      </c>
      <c r="AB22" s="27">
        <v>18</v>
      </c>
    </row>
    <row r="23" s="1" customFormat="1" spans="1:28">
      <c r="A23" s="15" t="s">
        <v>186</v>
      </c>
      <c r="B23" s="16" t="s">
        <v>211</v>
      </c>
      <c r="C23" s="17" t="s">
        <v>212</v>
      </c>
      <c r="D23" s="18">
        <v>3.508</v>
      </c>
      <c r="E23" s="18">
        <v>51.048</v>
      </c>
      <c r="F23" s="19">
        <v>7</v>
      </c>
      <c r="G23" s="18">
        <v>5.2782</v>
      </c>
      <c r="H23" s="18">
        <v>1</v>
      </c>
      <c r="I23" s="18">
        <v>0</v>
      </c>
      <c r="J23" s="18">
        <v>0</v>
      </c>
      <c r="K23" s="18">
        <v>6.2782</v>
      </c>
      <c r="L23" s="21" t="s">
        <v>37</v>
      </c>
      <c r="M23" s="18">
        <v>3.875</v>
      </c>
      <c r="N23" s="18">
        <v>0</v>
      </c>
      <c r="O23" s="18">
        <v>3.875</v>
      </c>
      <c r="P23" s="18">
        <v>0</v>
      </c>
      <c r="Q23" s="18">
        <v>0</v>
      </c>
      <c r="R23" s="18">
        <v>0</v>
      </c>
      <c r="S23" s="18">
        <v>1.8352</v>
      </c>
      <c r="T23" s="18">
        <v>0</v>
      </c>
      <c r="U23" s="18">
        <v>0</v>
      </c>
      <c r="V23" s="18">
        <v>1.8352</v>
      </c>
      <c r="W23" s="18">
        <v>0</v>
      </c>
      <c r="X23" s="18">
        <v>0</v>
      </c>
      <c r="Y23" s="18">
        <v>0</v>
      </c>
      <c r="Z23" s="18">
        <v>0</v>
      </c>
      <c r="AA23" s="26">
        <v>63.0364</v>
      </c>
      <c r="AB23" s="27">
        <v>19</v>
      </c>
    </row>
    <row r="24" s="1" customFormat="1" spans="1:28">
      <c r="A24" s="20" t="s">
        <v>189</v>
      </c>
      <c r="B24" s="16" t="s">
        <v>213</v>
      </c>
      <c r="C24" s="17">
        <v>302023507105</v>
      </c>
      <c r="D24" s="21">
        <v>3.296</v>
      </c>
      <c r="E24" s="21">
        <f>(D24*10+50)*0.6</f>
        <v>49.776</v>
      </c>
      <c r="F24" s="19">
        <v>10</v>
      </c>
      <c r="G24" s="21">
        <v>5.2418</v>
      </c>
      <c r="H24" s="18">
        <v>1</v>
      </c>
      <c r="I24" s="18">
        <v>0</v>
      </c>
      <c r="J24" s="21">
        <v>0</v>
      </c>
      <c r="K24" s="21">
        <f>SUM(G24:I24)</f>
        <v>6.2418</v>
      </c>
      <c r="L24" s="21" t="s">
        <v>37</v>
      </c>
      <c r="M24" s="21">
        <v>3.9</v>
      </c>
      <c r="N24" s="21">
        <v>0</v>
      </c>
      <c r="O24" s="21">
        <f>SUM(M24:N24)</f>
        <v>3.9</v>
      </c>
      <c r="P24" s="21">
        <v>0</v>
      </c>
      <c r="Q24" s="21">
        <v>0</v>
      </c>
      <c r="R24" s="21">
        <f>SUM(P24:Q24)</f>
        <v>0</v>
      </c>
      <c r="S24" s="21">
        <v>1.8724</v>
      </c>
      <c r="T24" s="21">
        <v>0.72</v>
      </c>
      <c r="U24" s="21">
        <v>0</v>
      </c>
      <c r="V24" s="21">
        <f>SUM(S24:U24)</f>
        <v>2.5924</v>
      </c>
      <c r="W24" s="21">
        <v>0.2</v>
      </c>
      <c r="X24" s="21">
        <v>0</v>
      </c>
      <c r="Y24" s="21">
        <v>0</v>
      </c>
      <c r="Z24" s="21">
        <f>SUM(W24:Y24)</f>
        <v>0.2</v>
      </c>
      <c r="AA24" s="28">
        <f>SUM(E24,K24,O24,R24,V24,Z24)</f>
        <v>62.7102</v>
      </c>
      <c r="AB24" s="27">
        <v>20</v>
      </c>
    </row>
    <row r="25" s="1" customFormat="1" spans="1:28">
      <c r="A25" s="20" t="s">
        <v>189</v>
      </c>
      <c r="B25" s="16" t="s">
        <v>214</v>
      </c>
      <c r="C25" s="17">
        <v>302023507018</v>
      </c>
      <c r="D25" s="21">
        <v>2.438</v>
      </c>
      <c r="E25" s="21">
        <f>(D25*10+50)*0.6</f>
        <v>44.628</v>
      </c>
      <c r="F25" s="19">
        <v>35</v>
      </c>
      <c r="G25" s="21">
        <v>5.54</v>
      </c>
      <c r="H25" s="21">
        <v>1</v>
      </c>
      <c r="I25" s="18">
        <v>0</v>
      </c>
      <c r="J25" s="21">
        <v>0</v>
      </c>
      <c r="K25" s="21">
        <f>SUM(G25:I25)</f>
        <v>6.54</v>
      </c>
      <c r="L25" s="21" t="s">
        <v>37</v>
      </c>
      <c r="M25" s="21">
        <v>4.175</v>
      </c>
      <c r="N25" s="21">
        <v>1.6</v>
      </c>
      <c r="O25" s="21">
        <v>5.775</v>
      </c>
      <c r="P25" s="21">
        <v>0</v>
      </c>
      <c r="Q25" s="21">
        <v>1.3</v>
      </c>
      <c r="R25" s="21">
        <f>SUM(P25:Q25)</f>
        <v>1.3</v>
      </c>
      <c r="S25" s="21">
        <v>1.8562</v>
      </c>
      <c r="T25" s="21">
        <v>0.98</v>
      </c>
      <c r="U25" s="21">
        <v>0</v>
      </c>
      <c r="V25" s="21">
        <f>SUM(S25:U25)</f>
        <v>2.8362</v>
      </c>
      <c r="W25" s="21">
        <v>0.6</v>
      </c>
      <c r="X25" s="21">
        <v>0</v>
      </c>
      <c r="Y25" s="21">
        <v>0.95</v>
      </c>
      <c r="Z25" s="21">
        <v>1.55</v>
      </c>
      <c r="AA25" s="28">
        <f>SUM(E25,K25,O25,R25,V25,Z25)</f>
        <v>62.6292</v>
      </c>
      <c r="AB25" s="27">
        <v>21</v>
      </c>
    </row>
    <row r="26" s="1" customFormat="1" spans="1:28">
      <c r="A26" s="15" t="s">
        <v>186</v>
      </c>
      <c r="B26" s="16" t="s">
        <v>215</v>
      </c>
      <c r="C26" s="17" t="s">
        <v>216</v>
      </c>
      <c r="D26" s="18">
        <v>3.002</v>
      </c>
      <c r="E26" s="18">
        <v>48.012</v>
      </c>
      <c r="F26" s="19">
        <v>20</v>
      </c>
      <c r="G26" s="18">
        <v>5.52546</v>
      </c>
      <c r="H26" s="18">
        <v>1</v>
      </c>
      <c r="I26" s="18">
        <v>0</v>
      </c>
      <c r="J26" s="18">
        <v>0</v>
      </c>
      <c r="K26" s="18">
        <v>6.52546</v>
      </c>
      <c r="L26" s="21" t="s">
        <v>37</v>
      </c>
      <c r="M26" s="18">
        <v>4.225</v>
      </c>
      <c r="N26" s="18">
        <v>0</v>
      </c>
      <c r="O26" s="18">
        <v>4.225</v>
      </c>
      <c r="P26" s="18">
        <v>0</v>
      </c>
      <c r="Q26" s="18">
        <v>0.8</v>
      </c>
      <c r="R26" s="18">
        <v>0.8</v>
      </c>
      <c r="S26" s="18">
        <v>1.8632</v>
      </c>
      <c r="T26" s="18">
        <v>0.65</v>
      </c>
      <c r="U26" s="18">
        <v>0</v>
      </c>
      <c r="V26" s="18">
        <v>2.5132</v>
      </c>
      <c r="W26" s="18">
        <v>0.5</v>
      </c>
      <c r="X26" s="18">
        <v>0</v>
      </c>
      <c r="Y26" s="18">
        <v>0</v>
      </c>
      <c r="Z26" s="18">
        <v>0.5</v>
      </c>
      <c r="AA26" s="26">
        <v>62.57566</v>
      </c>
      <c r="AB26" s="27">
        <v>22</v>
      </c>
    </row>
    <row r="27" s="1" customFormat="1" spans="1:28">
      <c r="A27" s="15" t="s">
        <v>186</v>
      </c>
      <c r="B27" s="16" t="s">
        <v>217</v>
      </c>
      <c r="C27" s="17" t="s">
        <v>218</v>
      </c>
      <c r="D27" s="18">
        <v>3.062</v>
      </c>
      <c r="E27" s="18">
        <v>48.372</v>
      </c>
      <c r="F27" s="19">
        <v>18</v>
      </c>
      <c r="G27" s="18">
        <v>5.21634</v>
      </c>
      <c r="H27" s="18">
        <v>1</v>
      </c>
      <c r="I27" s="18">
        <v>0</v>
      </c>
      <c r="J27" s="18">
        <v>0</v>
      </c>
      <c r="K27" s="18">
        <v>6.21634</v>
      </c>
      <c r="L27" s="21" t="s">
        <v>37</v>
      </c>
      <c r="M27" s="18">
        <v>4.275</v>
      </c>
      <c r="N27" s="18">
        <v>0</v>
      </c>
      <c r="O27" s="18">
        <v>4.275</v>
      </c>
      <c r="P27" s="18">
        <v>0</v>
      </c>
      <c r="Q27" s="18">
        <v>0</v>
      </c>
      <c r="R27" s="18">
        <v>0</v>
      </c>
      <c r="S27" s="18">
        <v>1.859</v>
      </c>
      <c r="T27" s="18">
        <v>0.73</v>
      </c>
      <c r="U27" s="18">
        <v>0</v>
      </c>
      <c r="V27" s="18">
        <v>2.589</v>
      </c>
      <c r="W27" s="18">
        <v>0.1</v>
      </c>
      <c r="X27" s="18">
        <v>0</v>
      </c>
      <c r="Y27" s="18">
        <v>0.8</v>
      </c>
      <c r="Z27" s="18">
        <v>0.9</v>
      </c>
      <c r="AA27" s="26">
        <v>62.35234</v>
      </c>
      <c r="AB27" s="27">
        <v>23</v>
      </c>
    </row>
    <row r="28" s="1" customFormat="1" spans="1:28">
      <c r="A28" s="15" t="s">
        <v>186</v>
      </c>
      <c r="B28" s="16" t="s">
        <v>219</v>
      </c>
      <c r="C28" s="17" t="s">
        <v>220</v>
      </c>
      <c r="D28" s="18">
        <v>2.442</v>
      </c>
      <c r="E28" s="18">
        <v>44.652</v>
      </c>
      <c r="F28" s="19">
        <v>33</v>
      </c>
      <c r="G28" s="18">
        <v>5.28546</v>
      </c>
      <c r="H28" s="18">
        <v>1</v>
      </c>
      <c r="I28" s="18">
        <v>0.2</v>
      </c>
      <c r="J28" s="18">
        <v>0</v>
      </c>
      <c r="K28" s="18">
        <v>6.48546</v>
      </c>
      <c r="L28" s="21" t="s">
        <v>37</v>
      </c>
      <c r="M28" s="18">
        <v>4.175</v>
      </c>
      <c r="N28" s="18">
        <v>0</v>
      </c>
      <c r="O28" s="18">
        <v>4.175</v>
      </c>
      <c r="P28" s="18">
        <v>0</v>
      </c>
      <c r="Q28" s="18">
        <v>3</v>
      </c>
      <c r="R28" s="18">
        <v>3</v>
      </c>
      <c r="S28" s="18">
        <v>1.873</v>
      </c>
      <c r="T28" s="18">
        <v>1.68</v>
      </c>
      <c r="U28" s="18">
        <v>0</v>
      </c>
      <c r="V28" s="18">
        <v>3.553</v>
      </c>
      <c r="W28" s="18">
        <v>0.1</v>
      </c>
      <c r="X28" s="18">
        <v>0</v>
      </c>
      <c r="Y28" s="18">
        <v>0</v>
      </c>
      <c r="Z28" s="18">
        <v>0.1</v>
      </c>
      <c r="AA28" s="26">
        <v>61.96546</v>
      </c>
      <c r="AB28" s="27">
        <v>24</v>
      </c>
    </row>
    <row r="29" s="1" customFormat="1" spans="1:28">
      <c r="A29" s="15" t="s">
        <v>186</v>
      </c>
      <c r="B29" s="16" t="s">
        <v>221</v>
      </c>
      <c r="C29" s="17" t="s">
        <v>222</v>
      </c>
      <c r="D29" s="18">
        <v>3.15</v>
      </c>
      <c r="E29" s="18">
        <v>48.9</v>
      </c>
      <c r="F29" s="19">
        <v>15</v>
      </c>
      <c r="G29" s="18">
        <v>5.26362</v>
      </c>
      <c r="H29" s="18">
        <v>1</v>
      </c>
      <c r="I29" s="18">
        <v>0.1</v>
      </c>
      <c r="J29" s="18">
        <v>0</v>
      </c>
      <c r="K29" s="18">
        <v>6.36362</v>
      </c>
      <c r="L29" s="21" t="s">
        <v>37</v>
      </c>
      <c r="M29" s="18">
        <v>4.075</v>
      </c>
      <c r="N29" s="18">
        <v>0.2</v>
      </c>
      <c r="O29" s="18">
        <v>4.275</v>
      </c>
      <c r="P29" s="18">
        <v>0</v>
      </c>
      <c r="Q29" s="18">
        <v>0</v>
      </c>
      <c r="R29" s="18">
        <v>0</v>
      </c>
      <c r="S29" s="18">
        <v>1.699</v>
      </c>
      <c r="T29" s="18">
        <v>0</v>
      </c>
      <c r="U29" s="18">
        <v>0</v>
      </c>
      <c r="V29" s="18">
        <v>1.699</v>
      </c>
      <c r="W29" s="18">
        <v>0.7</v>
      </c>
      <c r="X29" s="18">
        <v>0</v>
      </c>
      <c r="Y29" s="18">
        <v>0</v>
      </c>
      <c r="Z29" s="18">
        <v>0.7</v>
      </c>
      <c r="AA29" s="26">
        <v>61.93762</v>
      </c>
      <c r="AB29" s="27">
        <v>25</v>
      </c>
    </row>
    <row r="30" s="1" customFormat="1" spans="1:28">
      <c r="A30" s="20" t="s">
        <v>189</v>
      </c>
      <c r="B30" s="16" t="s">
        <v>223</v>
      </c>
      <c r="C30" s="17">
        <v>302023507020</v>
      </c>
      <c r="D30" s="21">
        <v>2.95</v>
      </c>
      <c r="E30" s="21">
        <f>(D30*10+50)*0.6</f>
        <v>47.7</v>
      </c>
      <c r="F30" s="19">
        <v>22</v>
      </c>
      <c r="G30" s="21">
        <v>5.25636</v>
      </c>
      <c r="H30" s="21">
        <v>1</v>
      </c>
      <c r="I30" s="18">
        <v>0.2</v>
      </c>
      <c r="J30" s="21">
        <v>0</v>
      </c>
      <c r="K30" s="21">
        <f>SUM(G30:I30)</f>
        <v>6.45636</v>
      </c>
      <c r="L30" s="21" t="s">
        <v>37</v>
      </c>
      <c r="M30" s="21">
        <v>4.075</v>
      </c>
      <c r="N30" s="21">
        <v>0.2</v>
      </c>
      <c r="O30" s="21">
        <f>SUM(M30:N30)</f>
        <v>4.275</v>
      </c>
      <c r="P30" s="21">
        <v>0</v>
      </c>
      <c r="Q30" s="21">
        <v>0.2</v>
      </c>
      <c r="R30" s="21">
        <f>SUM(P30:Q30)</f>
        <v>0.2</v>
      </c>
      <c r="S30" s="21">
        <v>1.844</v>
      </c>
      <c r="T30" s="21">
        <v>0.79</v>
      </c>
      <c r="U30" s="21">
        <v>0</v>
      </c>
      <c r="V30" s="21">
        <f>SUM(S30:U30)</f>
        <v>2.634</v>
      </c>
      <c r="W30" s="21">
        <v>0</v>
      </c>
      <c r="X30" s="21">
        <v>0</v>
      </c>
      <c r="Y30" s="21">
        <v>0.5</v>
      </c>
      <c r="Z30" s="21">
        <f>SUM(W30:Y30)</f>
        <v>0.5</v>
      </c>
      <c r="AA30" s="28">
        <f>SUM(E30,K30,O30,R30,V30,Z30)</f>
        <v>61.76536</v>
      </c>
      <c r="AB30" s="27">
        <v>26</v>
      </c>
    </row>
    <row r="31" s="1" customFormat="1" spans="1:28">
      <c r="A31" s="20" t="s">
        <v>189</v>
      </c>
      <c r="B31" s="16" t="s">
        <v>224</v>
      </c>
      <c r="C31" s="17">
        <v>302023507077</v>
      </c>
      <c r="D31" s="21">
        <v>3.078</v>
      </c>
      <c r="E31" s="21">
        <f>(D31*10+50)*0.6</f>
        <v>48.468</v>
      </c>
      <c r="F31" s="19">
        <v>17</v>
      </c>
      <c r="G31" s="21">
        <v>5.26362</v>
      </c>
      <c r="H31" s="21">
        <v>1</v>
      </c>
      <c r="I31" s="18">
        <v>0.1</v>
      </c>
      <c r="J31" s="21">
        <v>0</v>
      </c>
      <c r="K31" s="21">
        <f>SUM(G31:I31)</f>
        <v>6.36362</v>
      </c>
      <c r="L31" s="21" t="s">
        <v>37</v>
      </c>
      <c r="M31" s="21">
        <v>4.025</v>
      </c>
      <c r="N31" s="21">
        <v>0</v>
      </c>
      <c r="O31" s="21">
        <v>4.025</v>
      </c>
      <c r="P31" s="21">
        <v>0</v>
      </c>
      <c r="Q31" s="21">
        <v>0</v>
      </c>
      <c r="R31" s="21">
        <f>SUM(P31:Q31)</f>
        <v>0</v>
      </c>
      <c r="S31" s="21">
        <v>1.8362</v>
      </c>
      <c r="T31" s="21">
        <v>0.55</v>
      </c>
      <c r="U31" s="21">
        <v>0</v>
      </c>
      <c r="V31" s="21">
        <f>SUM(S31:U31)</f>
        <v>2.3862</v>
      </c>
      <c r="W31" s="21">
        <v>0.3</v>
      </c>
      <c r="X31" s="21">
        <v>0</v>
      </c>
      <c r="Y31" s="21">
        <v>0</v>
      </c>
      <c r="Z31" s="21">
        <v>0.3</v>
      </c>
      <c r="AA31" s="28">
        <f>SUM(E31,K31,O31,R31,V31,Z31)</f>
        <v>61.54282</v>
      </c>
      <c r="AB31" s="27">
        <v>27</v>
      </c>
    </row>
    <row r="32" s="1" customFormat="1" spans="1:28">
      <c r="A32" s="20" t="s">
        <v>189</v>
      </c>
      <c r="B32" s="16" t="s">
        <v>225</v>
      </c>
      <c r="C32" s="17">
        <v>302023507102</v>
      </c>
      <c r="D32" s="21">
        <v>2.272</v>
      </c>
      <c r="E32" s="21">
        <f>(D32*10+50)*0.6</f>
        <v>43.632</v>
      </c>
      <c r="F32" s="19">
        <v>40</v>
      </c>
      <c r="G32" s="21">
        <v>5.2782</v>
      </c>
      <c r="H32" s="21">
        <v>1</v>
      </c>
      <c r="I32" s="18">
        <v>0</v>
      </c>
      <c r="J32" s="21">
        <v>0</v>
      </c>
      <c r="K32" s="21">
        <f>SUM(G32:I32)</f>
        <v>6.2782</v>
      </c>
      <c r="L32" s="21" t="s">
        <v>37</v>
      </c>
      <c r="M32" s="21">
        <v>4.625</v>
      </c>
      <c r="N32" s="21">
        <v>1.9</v>
      </c>
      <c r="O32" s="21">
        <f>SUM(M32:N32)</f>
        <v>6.525</v>
      </c>
      <c r="P32" s="21">
        <v>0</v>
      </c>
      <c r="Q32" s="21">
        <v>0.2</v>
      </c>
      <c r="R32" s="21">
        <f>SUM(P32:Q32)</f>
        <v>0.2</v>
      </c>
      <c r="S32" s="21">
        <v>1.765</v>
      </c>
      <c r="T32" s="21">
        <v>1.1</v>
      </c>
      <c r="U32" s="21">
        <v>0</v>
      </c>
      <c r="V32" s="21">
        <f>SUM(S32:U32)</f>
        <v>2.865</v>
      </c>
      <c r="W32" s="21">
        <v>0.2</v>
      </c>
      <c r="X32" s="21">
        <v>0</v>
      </c>
      <c r="Y32" s="21">
        <v>1.6</v>
      </c>
      <c r="Z32" s="21">
        <f>SUM(W32:Y32)</f>
        <v>1.8</v>
      </c>
      <c r="AA32" s="28">
        <f>SUM(E32,K32,O32,R32,V32,Z32)</f>
        <v>61.3002</v>
      </c>
      <c r="AB32" s="27">
        <v>28</v>
      </c>
    </row>
    <row r="33" spans="1:28">
      <c r="A33" s="20" t="s">
        <v>189</v>
      </c>
      <c r="B33" s="16" t="s">
        <v>226</v>
      </c>
      <c r="C33" s="17">
        <v>302023507024</v>
      </c>
      <c r="D33" s="21">
        <v>2.848</v>
      </c>
      <c r="E33" s="21">
        <f>(D33*10+50)*0.6</f>
        <v>47.088</v>
      </c>
      <c r="F33" s="19">
        <v>27</v>
      </c>
      <c r="G33" s="21">
        <v>5.2782</v>
      </c>
      <c r="H33" s="21">
        <v>1</v>
      </c>
      <c r="I33" s="18">
        <v>0</v>
      </c>
      <c r="J33" s="21">
        <v>0</v>
      </c>
      <c r="K33" s="21">
        <f>SUM(G33:J33)</f>
        <v>6.2782</v>
      </c>
      <c r="L33" s="21" t="s">
        <v>37</v>
      </c>
      <c r="M33" s="21">
        <v>4.375</v>
      </c>
      <c r="N33" s="21">
        <v>0.6</v>
      </c>
      <c r="O33" s="21">
        <f>SUM(M33:N33)</f>
        <v>4.975</v>
      </c>
      <c r="P33" s="21">
        <v>0</v>
      </c>
      <c r="Q33" s="21">
        <v>1</v>
      </c>
      <c r="R33" s="21">
        <f>SUM(P33:Q33)</f>
        <v>1</v>
      </c>
      <c r="S33" s="21">
        <v>1.8444</v>
      </c>
      <c r="T33" s="21">
        <v>0</v>
      </c>
      <c r="U33" s="21">
        <v>0</v>
      </c>
      <c r="V33" s="21">
        <f>SUM(S33:U33)</f>
        <v>1.8444</v>
      </c>
      <c r="W33" s="21">
        <v>0.1</v>
      </c>
      <c r="X33" s="21">
        <v>0</v>
      </c>
      <c r="Y33" s="21">
        <v>0</v>
      </c>
      <c r="Z33" s="21">
        <f>SUM(W33:Y33)</f>
        <v>0.1</v>
      </c>
      <c r="AA33" s="28">
        <f>SUM(E33,K33,O33,R33,V33,Z33)</f>
        <v>61.2856</v>
      </c>
      <c r="AB33" s="27">
        <v>29</v>
      </c>
    </row>
    <row r="34" spans="1:28">
      <c r="A34" s="20" t="s">
        <v>189</v>
      </c>
      <c r="B34" s="16" t="s">
        <v>227</v>
      </c>
      <c r="C34" s="17">
        <v>302023507094</v>
      </c>
      <c r="D34" s="21">
        <v>2.784</v>
      </c>
      <c r="E34" s="21">
        <f>(D34*10+50)*0.6</f>
        <v>46.704</v>
      </c>
      <c r="F34" s="19">
        <v>30</v>
      </c>
      <c r="G34" s="21">
        <v>5.2782</v>
      </c>
      <c r="H34" s="21">
        <v>1</v>
      </c>
      <c r="I34" s="18">
        <v>0</v>
      </c>
      <c r="J34" s="21">
        <v>0</v>
      </c>
      <c r="K34" s="21">
        <f>SUM(G34:I34)</f>
        <v>6.2782</v>
      </c>
      <c r="L34" s="21" t="s">
        <v>37</v>
      </c>
      <c r="M34" s="21">
        <v>4.225</v>
      </c>
      <c r="N34" s="21">
        <v>0</v>
      </c>
      <c r="O34" s="21">
        <f>SUM(M34:N34)</f>
        <v>4.225</v>
      </c>
      <c r="P34" s="21">
        <v>0</v>
      </c>
      <c r="Q34" s="21">
        <v>0</v>
      </c>
      <c r="R34" s="21">
        <f>SUM(P34:Q34)</f>
        <v>0</v>
      </c>
      <c r="S34" s="21">
        <v>1.8094</v>
      </c>
      <c r="T34" s="21">
        <v>0.53</v>
      </c>
      <c r="U34" s="21">
        <v>0</v>
      </c>
      <c r="V34" s="21">
        <f>SUM(S34:U34)</f>
        <v>2.3394</v>
      </c>
      <c r="W34" s="21">
        <v>0</v>
      </c>
      <c r="X34" s="21">
        <v>0</v>
      </c>
      <c r="Y34" s="21">
        <v>1.4</v>
      </c>
      <c r="Z34" s="21">
        <f>SUM(W34:Y34)</f>
        <v>1.4</v>
      </c>
      <c r="AA34" s="28">
        <f>SUM(E34,K34,O34,R34,V34,Z34)</f>
        <v>60.9466</v>
      </c>
      <c r="AB34" s="27">
        <v>30</v>
      </c>
    </row>
    <row r="35" spans="1:28">
      <c r="A35" s="15" t="s">
        <v>186</v>
      </c>
      <c r="B35" s="16" t="s">
        <v>228</v>
      </c>
      <c r="C35" s="17" t="s">
        <v>229</v>
      </c>
      <c r="D35" s="18">
        <v>2.914</v>
      </c>
      <c r="E35" s="18">
        <v>47.484</v>
      </c>
      <c r="F35" s="19">
        <v>23</v>
      </c>
      <c r="G35" s="18">
        <v>5.25636</v>
      </c>
      <c r="H35" s="18">
        <v>1</v>
      </c>
      <c r="I35" s="18">
        <v>0</v>
      </c>
      <c r="J35" s="18">
        <v>0</v>
      </c>
      <c r="K35" s="18">
        <v>6.25636</v>
      </c>
      <c r="L35" s="21" t="s">
        <v>37</v>
      </c>
      <c r="M35" s="18">
        <v>3</v>
      </c>
      <c r="N35" s="18">
        <v>0</v>
      </c>
      <c r="O35" s="18">
        <v>3</v>
      </c>
      <c r="P35" s="18">
        <v>0</v>
      </c>
      <c r="Q35" s="18">
        <v>0</v>
      </c>
      <c r="R35" s="18">
        <v>0</v>
      </c>
      <c r="S35" s="18">
        <v>1.948</v>
      </c>
      <c r="T35" s="18">
        <v>0</v>
      </c>
      <c r="U35" s="18">
        <v>0</v>
      </c>
      <c r="V35" s="18">
        <v>1.948</v>
      </c>
      <c r="W35" s="18">
        <v>0.48</v>
      </c>
      <c r="X35" s="18">
        <v>0</v>
      </c>
      <c r="Y35" s="18">
        <v>1</v>
      </c>
      <c r="Z35" s="18">
        <v>1.48</v>
      </c>
      <c r="AA35" s="26">
        <v>60.16876</v>
      </c>
      <c r="AB35" s="27">
        <v>31</v>
      </c>
    </row>
    <row r="36" spans="1:28">
      <c r="A36" s="15" t="s">
        <v>186</v>
      </c>
      <c r="B36" s="16" t="s">
        <v>230</v>
      </c>
      <c r="C36" s="17" t="s">
        <v>231</v>
      </c>
      <c r="D36" s="18">
        <v>2.892</v>
      </c>
      <c r="E36" s="18">
        <v>47.352</v>
      </c>
      <c r="F36" s="19">
        <v>24</v>
      </c>
      <c r="G36" s="18">
        <v>5.13636</v>
      </c>
      <c r="H36" s="18">
        <v>1</v>
      </c>
      <c r="I36" s="18">
        <v>0</v>
      </c>
      <c r="J36" s="18">
        <v>0</v>
      </c>
      <c r="K36" s="18">
        <v>6.13636</v>
      </c>
      <c r="L36" s="21" t="s">
        <v>37</v>
      </c>
      <c r="M36" s="18">
        <v>3.075</v>
      </c>
      <c r="N36" s="18">
        <v>0</v>
      </c>
      <c r="O36" s="18">
        <v>3.075</v>
      </c>
      <c r="P36" s="18">
        <v>0</v>
      </c>
      <c r="Q36" s="18">
        <v>0</v>
      </c>
      <c r="R36" s="18">
        <v>0</v>
      </c>
      <c r="S36" s="18">
        <v>1.948</v>
      </c>
      <c r="T36" s="18">
        <v>0</v>
      </c>
      <c r="U36" s="18">
        <v>0</v>
      </c>
      <c r="V36" s="18">
        <v>1.948</v>
      </c>
      <c r="W36" s="18">
        <v>0.4</v>
      </c>
      <c r="X36" s="18">
        <v>0</v>
      </c>
      <c r="Y36" s="18">
        <v>1.1</v>
      </c>
      <c r="Z36" s="18">
        <v>1.5</v>
      </c>
      <c r="AA36" s="26">
        <v>60.01176</v>
      </c>
      <c r="AB36" s="27">
        <v>32</v>
      </c>
    </row>
    <row r="37" spans="1:28">
      <c r="A37" s="15" t="s">
        <v>186</v>
      </c>
      <c r="B37" s="16" t="s">
        <v>232</v>
      </c>
      <c r="C37" s="17" t="s">
        <v>233</v>
      </c>
      <c r="D37" s="18">
        <v>2.832</v>
      </c>
      <c r="E37" s="18">
        <v>46.992</v>
      </c>
      <c r="F37" s="19">
        <v>28</v>
      </c>
      <c r="G37" s="18">
        <v>5.32908</v>
      </c>
      <c r="H37" s="18">
        <v>1</v>
      </c>
      <c r="I37" s="18">
        <v>0.1</v>
      </c>
      <c r="J37" s="18">
        <v>0</v>
      </c>
      <c r="K37" s="18">
        <v>6.42908</v>
      </c>
      <c r="L37" s="21" t="s">
        <v>37</v>
      </c>
      <c r="M37" s="18">
        <v>4.375</v>
      </c>
      <c r="N37" s="18">
        <v>0.2</v>
      </c>
      <c r="O37" s="18">
        <v>4.575</v>
      </c>
      <c r="P37" s="18">
        <v>0</v>
      </c>
      <c r="Q37" s="18">
        <v>0</v>
      </c>
      <c r="R37" s="18">
        <v>0</v>
      </c>
      <c r="S37" s="18">
        <v>1.895</v>
      </c>
      <c r="T37" s="18">
        <v>0</v>
      </c>
      <c r="U37" s="18">
        <v>0</v>
      </c>
      <c r="V37" s="18">
        <v>1.895</v>
      </c>
      <c r="W37" s="18">
        <v>0</v>
      </c>
      <c r="X37" s="18">
        <v>0</v>
      </c>
      <c r="Y37" s="18">
        <v>0</v>
      </c>
      <c r="Z37" s="18">
        <v>0</v>
      </c>
      <c r="AA37" s="26">
        <v>59.891088</v>
      </c>
      <c r="AB37" s="27">
        <v>33</v>
      </c>
    </row>
    <row r="38" spans="1:28">
      <c r="A38" s="20" t="s">
        <v>189</v>
      </c>
      <c r="B38" s="16" t="s">
        <v>234</v>
      </c>
      <c r="C38" s="17">
        <v>302023507118</v>
      </c>
      <c r="D38" s="21">
        <v>2.856</v>
      </c>
      <c r="E38" s="21">
        <f>(D38*10+50)*0.6</f>
        <v>47.136</v>
      </c>
      <c r="F38" s="19">
        <v>26</v>
      </c>
      <c r="G38" s="21">
        <v>5.2345</v>
      </c>
      <c r="H38" s="21">
        <v>1</v>
      </c>
      <c r="I38" s="18">
        <v>0</v>
      </c>
      <c r="J38" s="21">
        <v>0</v>
      </c>
      <c r="K38" s="21">
        <f>SUM(G38:I38)</f>
        <v>6.2345</v>
      </c>
      <c r="L38" s="21" t="s">
        <v>37</v>
      </c>
      <c r="M38" s="21">
        <v>3.625</v>
      </c>
      <c r="N38" s="21">
        <v>0</v>
      </c>
      <c r="O38" s="21">
        <f>SUM(M38:N38)</f>
        <v>3.625</v>
      </c>
      <c r="P38" s="21">
        <v>0</v>
      </c>
      <c r="Q38" s="21">
        <v>0</v>
      </c>
      <c r="R38" s="21">
        <f>SUM(P38:Q38)</f>
        <v>0</v>
      </c>
      <c r="S38" s="21">
        <v>1.863</v>
      </c>
      <c r="T38" s="21">
        <v>0</v>
      </c>
      <c r="U38" s="21">
        <v>0</v>
      </c>
      <c r="V38" s="21">
        <f>SUM(S38:U38)</f>
        <v>1.863</v>
      </c>
      <c r="W38" s="21">
        <v>0.5</v>
      </c>
      <c r="X38" s="21">
        <v>0</v>
      </c>
      <c r="Y38" s="21">
        <v>0</v>
      </c>
      <c r="Z38" s="21">
        <f>SUM(W38:Y38)</f>
        <v>0.5</v>
      </c>
      <c r="AA38" s="28">
        <f>SUM(E38,K38,O38,R38,V38,Z38)</f>
        <v>59.3585</v>
      </c>
      <c r="AB38" s="27">
        <v>34</v>
      </c>
    </row>
    <row r="39" spans="1:28">
      <c r="A39" s="20" t="s">
        <v>189</v>
      </c>
      <c r="B39" s="16" t="s">
        <v>235</v>
      </c>
      <c r="C39" s="17">
        <v>302023507136</v>
      </c>
      <c r="D39" s="21">
        <v>2.158</v>
      </c>
      <c r="E39" s="21">
        <f>(D39*10+50)*0.6</f>
        <v>42.948</v>
      </c>
      <c r="F39" s="19">
        <v>44</v>
      </c>
      <c r="G39" s="21">
        <v>5.29272</v>
      </c>
      <c r="H39" s="21">
        <v>1</v>
      </c>
      <c r="I39" s="18">
        <v>0</v>
      </c>
      <c r="J39" s="21">
        <v>0</v>
      </c>
      <c r="K39" s="21">
        <f>SUM(G39:J39)</f>
        <v>6.29272</v>
      </c>
      <c r="L39" s="21" t="s">
        <v>37</v>
      </c>
      <c r="M39" s="21">
        <v>4.45</v>
      </c>
      <c r="N39" s="21">
        <v>0.2</v>
      </c>
      <c r="O39" s="21">
        <f>SUM(M39:N39)</f>
        <v>4.65</v>
      </c>
      <c r="P39" s="21">
        <v>0</v>
      </c>
      <c r="Q39" s="21">
        <v>0</v>
      </c>
      <c r="R39" s="21">
        <f>SUM(P39:Q39)</f>
        <v>0</v>
      </c>
      <c r="S39" s="21">
        <v>1.8094</v>
      </c>
      <c r="T39" s="21">
        <v>2.5</v>
      </c>
      <c r="U39" s="21">
        <v>0</v>
      </c>
      <c r="V39" s="21">
        <f>SUM(S39:U39)</f>
        <v>4.3094</v>
      </c>
      <c r="W39" s="21">
        <v>0</v>
      </c>
      <c r="X39" s="21">
        <v>0</v>
      </c>
      <c r="Y39" s="21">
        <v>1</v>
      </c>
      <c r="Z39" s="21">
        <f>SUM(W39:Y39)</f>
        <v>1</v>
      </c>
      <c r="AA39" s="28">
        <f>SUM(E39,K39,O39,R39,V39,Z39)</f>
        <v>59.20012</v>
      </c>
      <c r="AB39" s="27">
        <v>35</v>
      </c>
    </row>
    <row r="40" spans="1:28">
      <c r="A40" s="20" t="s">
        <v>189</v>
      </c>
      <c r="B40" s="16" t="s">
        <v>236</v>
      </c>
      <c r="C40" s="17">
        <v>302023507161</v>
      </c>
      <c r="D40" s="21">
        <v>2.544</v>
      </c>
      <c r="E40" s="21">
        <f>(D40*10+50)*0.6</f>
        <v>45.264</v>
      </c>
      <c r="F40" s="19">
        <v>32</v>
      </c>
      <c r="G40" s="21">
        <v>5.28546</v>
      </c>
      <c r="H40" s="21">
        <v>1</v>
      </c>
      <c r="I40" s="18">
        <v>0</v>
      </c>
      <c r="J40" s="21">
        <v>0</v>
      </c>
      <c r="K40" s="21">
        <f>SUM(G40:I40)</f>
        <v>6.28546</v>
      </c>
      <c r="L40" s="21" t="s">
        <v>37</v>
      </c>
      <c r="M40" s="21">
        <v>3.425</v>
      </c>
      <c r="N40" s="21">
        <v>0.6</v>
      </c>
      <c r="O40" s="21">
        <f>SUM(M40:N40)</f>
        <v>4.025</v>
      </c>
      <c r="P40" s="21">
        <v>0</v>
      </c>
      <c r="Q40" s="21">
        <v>0</v>
      </c>
      <c r="R40" s="21">
        <f>SUM(P40:Q40)</f>
        <v>0</v>
      </c>
      <c r="S40" s="21">
        <v>1.8774</v>
      </c>
      <c r="T40" s="21">
        <v>0.54</v>
      </c>
      <c r="U40" s="21">
        <v>0</v>
      </c>
      <c r="V40" s="21">
        <f>SUM(S40:U40)</f>
        <v>2.4174</v>
      </c>
      <c r="W40" s="21">
        <v>0.2</v>
      </c>
      <c r="X40" s="21">
        <v>0</v>
      </c>
      <c r="Y40" s="21">
        <v>0</v>
      </c>
      <c r="Z40" s="21">
        <f>SUM(W40:Y40)</f>
        <v>0.2</v>
      </c>
      <c r="AA40" s="28">
        <f>SUM(E40,K40,O40,R40,V40,Z40)</f>
        <v>58.19186</v>
      </c>
      <c r="AB40" s="27">
        <v>36</v>
      </c>
    </row>
    <row r="41" spans="1:28">
      <c r="A41" s="15" t="s">
        <v>186</v>
      </c>
      <c r="B41" s="16" t="s">
        <v>237</v>
      </c>
      <c r="C41" s="17" t="s">
        <v>238</v>
      </c>
      <c r="D41" s="18">
        <v>2.332</v>
      </c>
      <c r="E41" s="18">
        <v>43.992</v>
      </c>
      <c r="F41" s="19">
        <v>38</v>
      </c>
      <c r="G41" s="18">
        <v>5.27088</v>
      </c>
      <c r="H41" s="18">
        <v>1</v>
      </c>
      <c r="I41" s="18">
        <v>0.1</v>
      </c>
      <c r="J41" s="18">
        <v>0</v>
      </c>
      <c r="K41" s="18">
        <v>6.37088</v>
      </c>
      <c r="L41" s="21" t="s">
        <v>37</v>
      </c>
      <c r="M41" s="18">
        <v>2.6</v>
      </c>
      <c r="N41" s="18">
        <v>0.8</v>
      </c>
      <c r="O41" s="18">
        <v>3.4</v>
      </c>
      <c r="P41" s="18">
        <v>0</v>
      </c>
      <c r="Q41" s="18">
        <v>0</v>
      </c>
      <c r="R41" s="18">
        <v>0</v>
      </c>
      <c r="S41" s="18">
        <v>1.871</v>
      </c>
      <c r="T41" s="18">
        <v>1.8</v>
      </c>
      <c r="U41" s="18">
        <v>0</v>
      </c>
      <c r="V41" s="18">
        <v>0.2</v>
      </c>
      <c r="W41" s="18">
        <v>0</v>
      </c>
      <c r="X41" s="18">
        <v>0</v>
      </c>
      <c r="Y41" s="18">
        <v>0.2</v>
      </c>
      <c r="Z41" s="18">
        <v>0.2</v>
      </c>
      <c r="AA41" s="26">
        <v>57.6339</v>
      </c>
      <c r="AB41" s="27">
        <v>37</v>
      </c>
    </row>
    <row r="42" spans="1:28">
      <c r="A42" s="20" t="s">
        <v>189</v>
      </c>
      <c r="B42" s="16" t="s">
        <v>239</v>
      </c>
      <c r="C42" s="17">
        <v>302023507162</v>
      </c>
      <c r="D42" s="21">
        <v>2.44</v>
      </c>
      <c r="E42" s="21">
        <f>(D42*10+50)*0.6</f>
        <v>44.64</v>
      </c>
      <c r="F42" s="19">
        <v>34</v>
      </c>
      <c r="G42" s="21">
        <v>5.2636</v>
      </c>
      <c r="H42" s="21">
        <v>1</v>
      </c>
      <c r="I42" s="21">
        <v>0</v>
      </c>
      <c r="J42" s="21">
        <v>0</v>
      </c>
      <c r="K42" s="18">
        <f>SUM(G42:J42)</f>
        <v>6.2636</v>
      </c>
      <c r="L42" s="21" t="s">
        <v>37</v>
      </c>
      <c r="M42" s="21">
        <v>3.725</v>
      </c>
      <c r="N42" s="21">
        <v>0</v>
      </c>
      <c r="O42" s="21">
        <f>SUM(M42:N42)</f>
        <v>3.725</v>
      </c>
      <c r="P42" s="21">
        <v>0</v>
      </c>
      <c r="Q42" s="21">
        <v>0</v>
      </c>
      <c r="R42" s="21">
        <f>SUM(P42:Q42)</f>
        <v>0</v>
      </c>
      <c r="S42" s="21">
        <v>1.8468</v>
      </c>
      <c r="T42" s="21">
        <v>0</v>
      </c>
      <c r="U42" s="21">
        <v>0</v>
      </c>
      <c r="V42" s="21">
        <f>SUM(S42:U42)</f>
        <v>1.8468</v>
      </c>
      <c r="W42" s="21">
        <v>0</v>
      </c>
      <c r="X42" s="21">
        <v>0</v>
      </c>
      <c r="Y42" s="21">
        <v>0.8</v>
      </c>
      <c r="Z42" s="21">
        <f>SUM(W42:Y42)</f>
        <v>0.8</v>
      </c>
      <c r="AA42" s="28">
        <f>SUM(E42,K42,O42,R42,V42,Z42)</f>
        <v>57.2754</v>
      </c>
      <c r="AB42" s="27">
        <v>38</v>
      </c>
    </row>
    <row r="43" spans="1:28">
      <c r="A43" s="20" t="s">
        <v>189</v>
      </c>
      <c r="B43" s="16" t="s">
        <v>240</v>
      </c>
      <c r="C43" s="17">
        <v>302023507132</v>
      </c>
      <c r="D43" s="21">
        <v>2.38</v>
      </c>
      <c r="E43" s="21">
        <f>(D43*10+50)*0.6</f>
        <v>44.28</v>
      </c>
      <c r="F43" s="19">
        <v>37</v>
      </c>
      <c r="G43" s="21">
        <v>5.23452</v>
      </c>
      <c r="H43" s="21">
        <v>1</v>
      </c>
      <c r="I43" s="18">
        <v>0</v>
      </c>
      <c r="J43" s="21">
        <v>0</v>
      </c>
      <c r="K43" s="21">
        <f>SUM(G43:I43)</f>
        <v>6.23452</v>
      </c>
      <c r="L43" s="21" t="s">
        <v>37</v>
      </c>
      <c r="M43" s="21">
        <v>3.625</v>
      </c>
      <c r="N43" s="21">
        <v>0</v>
      </c>
      <c r="O43" s="21">
        <f>SUM(M43:N43)</f>
        <v>3.625</v>
      </c>
      <c r="P43" s="21">
        <v>0</v>
      </c>
      <c r="Q43" s="21">
        <v>0</v>
      </c>
      <c r="R43" s="21">
        <f>SUM(P43:Q43)</f>
        <v>0</v>
      </c>
      <c r="S43" s="21">
        <v>1.8152</v>
      </c>
      <c r="T43" s="21">
        <v>0</v>
      </c>
      <c r="U43" s="21">
        <v>0</v>
      </c>
      <c r="V43" s="21">
        <f>SUM(S43:U43)</f>
        <v>1.8152</v>
      </c>
      <c r="W43" s="21">
        <v>0.1</v>
      </c>
      <c r="X43" s="21">
        <v>0</v>
      </c>
      <c r="Y43" s="21">
        <v>1</v>
      </c>
      <c r="Z43" s="21">
        <f>SUM(W43:Y43)</f>
        <v>1.1</v>
      </c>
      <c r="AA43" s="28">
        <f>SUM(E43,K43,O43,R43,V43,Z43)</f>
        <v>57.05472</v>
      </c>
      <c r="AB43" s="27">
        <v>39</v>
      </c>
    </row>
    <row r="44" spans="1:28">
      <c r="A44" s="15" t="s">
        <v>186</v>
      </c>
      <c r="B44" s="16" t="s">
        <v>241</v>
      </c>
      <c r="C44" s="17" t="s">
        <v>242</v>
      </c>
      <c r="D44" s="18">
        <v>2.6</v>
      </c>
      <c r="E44" s="18">
        <v>45.6</v>
      </c>
      <c r="F44" s="19">
        <v>31</v>
      </c>
      <c r="G44" s="18">
        <v>5.12184</v>
      </c>
      <c r="H44" s="18">
        <v>1</v>
      </c>
      <c r="I44" s="18">
        <v>0</v>
      </c>
      <c r="J44" s="18">
        <v>0</v>
      </c>
      <c r="K44" s="18">
        <v>6.12184</v>
      </c>
      <c r="L44" s="21" t="s">
        <v>37</v>
      </c>
      <c r="M44" s="18">
        <v>3.1</v>
      </c>
      <c r="N44" s="18">
        <v>0</v>
      </c>
      <c r="O44" s="18">
        <v>3.1</v>
      </c>
      <c r="P44" s="18">
        <v>0</v>
      </c>
      <c r="Q44" s="18">
        <v>0</v>
      </c>
      <c r="R44" s="18">
        <v>0</v>
      </c>
      <c r="S44" s="18">
        <v>1.869</v>
      </c>
      <c r="T44" s="18">
        <v>0</v>
      </c>
      <c r="U44" s="18">
        <v>0</v>
      </c>
      <c r="V44" s="18">
        <v>1.869</v>
      </c>
      <c r="W44" s="18">
        <v>0</v>
      </c>
      <c r="X44" s="18">
        <v>0</v>
      </c>
      <c r="Y44" s="18">
        <v>0</v>
      </c>
      <c r="Z44" s="18">
        <v>0</v>
      </c>
      <c r="AA44" s="26">
        <v>56.69084</v>
      </c>
      <c r="AB44" s="27">
        <v>40</v>
      </c>
    </row>
    <row r="45" spans="1:28">
      <c r="A45" s="15" t="s">
        <v>186</v>
      </c>
      <c r="B45" s="16" t="s">
        <v>243</v>
      </c>
      <c r="C45" s="17" t="s">
        <v>244</v>
      </c>
      <c r="D45" s="18">
        <v>2.176</v>
      </c>
      <c r="E45" s="18">
        <v>43.056</v>
      </c>
      <c r="F45" s="19">
        <v>42</v>
      </c>
      <c r="G45" s="18">
        <v>5.16546</v>
      </c>
      <c r="H45" s="18">
        <v>1</v>
      </c>
      <c r="I45" s="18">
        <v>0</v>
      </c>
      <c r="J45" s="18">
        <v>0</v>
      </c>
      <c r="K45" s="18">
        <v>6.16546</v>
      </c>
      <c r="L45" s="21" t="s">
        <v>37</v>
      </c>
      <c r="M45" s="18">
        <v>4.025</v>
      </c>
      <c r="N45" s="18">
        <v>0</v>
      </c>
      <c r="O45" s="18">
        <v>4.025</v>
      </c>
      <c r="P45" s="18">
        <v>0</v>
      </c>
      <c r="Q45" s="18">
        <v>0</v>
      </c>
      <c r="R45" s="18">
        <v>0</v>
      </c>
      <c r="S45" s="18">
        <v>1.8296</v>
      </c>
      <c r="T45" s="18">
        <v>0</v>
      </c>
      <c r="U45" s="18">
        <v>0</v>
      </c>
      <c r="V45" s="18">
        <v>1.8296</v>
      </c>
      <c r="W45" s="18">
        <v>0</v>
      </c>
      <c r="X45" s="18">
        <v>0</v>
      </c>
      <c r="Y45" s="18">
        <v>1.3</v>
      </c>
      <c r="Z45" s="18">
        <v>1.3</v>
      </c>
      <c r="AA45" s="26">
        <v>56.37606</v>
      </c>
      <c r="AB45" s="27">
        <v>41</v>
      </c>
    </row>
    <row r="46" spans="1:28">
      <c r="A46" s="15" t="s">
        <v>186</v>
      </c>
      <c r="B46" s="16" t="s">
        <v>245</v>
      </c>
      <c r="C46" s="17" t="s">
        <v>246</v>
      </c>
      <c r="D46" s="18">
        <v>1.854</v>
      </c>
      <c r="E46" s="18">
        <v>41.124</v>
      </c>
      <c r="F46" s="19">
        <v>49</v>
      </c>
      <c r="G46" s="18">
        <v>5.39088</v>
      </c>
      <c r="H46" s="18">
        <v>1</v>
      </c>
      <c r="I46" s="18">
        <v>0</v>
      </c>
      <c r="J46" s="18">
        <v>0</v>
      </c>
      <c r="K46" s="18">
        <v>6.39088</v>
      </c>
      <c r="L46" s="21" t="s">
        <v>37</v>
      </c>
      <c r="M46" s="18">
        <v>2.225</v>
      </c>
      <c r="N46" s="18">
        <v>0.5</v>
      </c>
      <c r="O46" s="18">
        <v>2.725</v>
      </c>
      <c r="P46" s="18">
        <v>0</v>
      </c>
      <c r="Q46" s="18">
        <v>0</v>
      </c>
      <c r="R46" s="18">
        <v>0</v>
      </c>
      <c r="S46" s="18">
        <v>1.876</v>
      </c>
      <c r="T46" s="18">
        <v>2.5</v>
      </c>
      <c r="U46" s="18">
        <v>0</v>
      </c>
      <c r="V46" s="18">
        <v>4.376</v>
      </c>
      <c r="W46" s="18">
        <v>0</v>
      </c>
      <c r="X46" s="18">
        <v>0</v>
      </c>
      <c r="Y46" s="18">
        <v>1.65</v>
      </c>
      <c r="Z46" s="18">
        <v>1.65</v>
      </c>
      <c r="AA46" s="26">
        <v>56.26588</v>
      </c>
      <c r="AB46" s="27">
        <v>42</v>
      </c>
    </row>
    <row r="47" spans="1:28">
      <c r="A47" s="15" t="s">
        <v>186</v>
      </c>
      <c r="B47" s="16" t="s">
        <v>247</v>
      </c>
      <c r="C47" s="17">
        <v>302023507175</v>
      </c>
      <c r="D47" s="21">
        <v>2.287</v>
      </c>
      <c r="E47" s="21">
        <v>43.722</v>
      </c>
      <c r="F47" s="19">
        <v>39</v>
      </c>
      <c r="G47" s="21">
        <v>5.2273</v>
      </c>
      <c r="H47" s="18">
        <v>1</v>
      </c>
      <c r="I47" s="18">
        <v>0</v>
      </c>
      <c r="J47" s="21">
        <v>0</v>
      </c>
      <c r="K47" s="21">
        <v>6.2273</v>
      </c>
      <c r="L47" s="21" t="s">
        <v>37</v>
      </c>
      <c r="M47" s="21">
        <v>4.175</v>
      </c>
      <c r="N47" s="21">
        <v>0</v>
      </c>
      <c r="O47" s="21">
        <v>4.175</v>
      </c>
      <c r="P47" s="21">
        <v>0</v>
      </c>
      <c r="Q47" s="21">
        <v>0</v>
      </c>
      <c r="R47" s="21">
        <v>0</v>
      </c>
      <c r="S47" s="21">
        <v>1.876</v>
      </c>
      <c r="T47" s="21">
        <v>0</v>
      </c>
      <c r="U47" s="21">
        <v>0</v>
      </c>
      <c r="V47" s="21">
        <v>1.876</v>
      </c>
      <c r="W47" s="21">
        <v>0</v>
      </c>
      <c r="X47" s="21">
        <v>0</v>
      </c>
      <c r="Y47" s="21">
        <v>0</v>
      </c>
      <c r="Z47" s="21">
        <v>0</v>
      </c>
      <c r="AA47" s="28">
        <v>56.0003</v>
      </c>
      <c r="AB47" s="27">
        <v>43</v>
      </c>
    </row>
    <row r="48" spans="1:28">
      <c r="A48" s="15" t="s">
        <v>186</v>
      </c>
      <c r="B48" s="16" t="s">
        <v>248</v>
      </c>
      <c r="C48" s="17" t="s">
        <v>249</v>
      </c>
      <c r="D48" s="18">
        <v>2.114</v>
      </c>
      <c r="E48" s="18">
        <v>42.684</v>
      </c>
      <c r="F48" s="19">
        <v>45</v>
      </c>
      <c r="G48" s="18">
        <v>5.49636</v>
      </c>
      <c r="H48" s="18">
        <v>1</v>
      </c>
      <c r="I48" s="18">
        <v>0</v>
      </c>
      <c r="J48" s="18">
        <v>0</v>
      </c>
      <c r="K48" s="18">
        <v>6.49636</v>
      </c>
      <c r="L48" s="21" t="s">
        <v>37</v>
      </c>
      <c r="M48" s="18">
        <v>3.675</v>
      </c>
      <c r="N48" s="18">
        <v>0</v>
      </c>
      <c r="O48" s="18">
        <v>3.675</v>
      </c>
      <c r="P48" s="18">
        <v>0</v>
      </c>
      <c r="Q48" s="18">
        <v>0</v>
      </c>
      <c r="R48" s="18">
        <v>0</v>
      </c>
      <c r="S48" s="18">
        <v>1.8562</v>
      </c>
      <c r="T48" s="18">
        <v>0</v>
      </c>
      <c r="U48" s="18">
        <v>0</v>
      </c>
      <c r="V48" s="18">
        <v>1.8562</v>
      </c>
      <c r="W48" s="18">
        <v>0</v>
      </c>
      <c r="X48" s="18">
        <v>0</v>
      </c>
      <c r="Y48" s="18">
        <v>1</v>
      </c>
      <c r="Z48" s="18">
        <v>1</v>
      </c>
      <c r="AA48" s="26">
        <v>55.71156</v>
      </c>
      <c r="AB48" s="27">
        <v>44</v>
      </c>
    </row>
    <row r="49" spans="1:28">
      <c r="A49" s="20" t="s">
        <v>189</v>
      </c>
      <c r="B49" s="16" t="s">
        <v>250</v>
      </c>
      <c r="C49" s="17">
        <v>302023507141</v>
      </c>
      <c r="D49" s="21">
        <v>2.17</v>
      </c>
      <c r="E49" s="21">
        <f>(D49*10+50)*0.6</f>
        <v>43.02</v>
      </c>
      <c r="F49" s="19">
        <v>43</v>
      </c>
      <c r="G49" s="21">
        <v>5.26362</v>
      </c>
      <c r="H49" s="21">
        <v>1</v>
      </c>
      <c r="I49" s="18">
        <v>0.1</v>
      </c>
      <c r="J49" s="21">
        <v>0</v>
      </c>
      <c r="K49" s="21">
        <f>SUM(G49:I49)</f>
        <v>6.36362</v>
      </c>
      <c r="L49" s="21" t="s">
        <v>37</v>
      </c>
      <c r="M49" s="21">
        <v>4.025</v>
      </c>
      <c r="N49" s="21">
        <v>0</v>
      </c>
      <c r="O49" s="21">
        <f>SUM(M49:N49)</f>
        <v>4.025</v>
      </c>
      <c r="P49" s="21">
        <v>0</v>
      </c>
      <c r="Q49" s="21">
        <v>0</v>
      </c>
      <c r="R49" s="21">
        <f>SUM(P49:Q49)</f>
        <v>0</v>
      </c>
      <c r="S49" s="21">
        <v>1.8152</v>
      </c>
      <c r="T49" s="21">
        <v>0</v>
      </c>
      <c r="U49" s="21">
        <v>0</v>
      </c>
      <c r="V49" s="21">
        <f>SUM(S49:U49)</f>
        <v>1.8152</v>
      </c>
      <c r="W49" s="21">
        <v>0</v>
      </c>
      <c r="X49" s="21">
        <v>0</v>
      </c>
      <c r="Y49" s="21">
        <v>0.3</v>
      </c>
      <c r="Z49" s="21">
        <f>SUM(W49:Y49)</f>
        <v>0.3</v>
      </c>
      <c r="AA49" s="28">
        <f>SUM(E49,K49,O49,R49,V49,Z49)</f>
        <v>55.52382</v>
      </c>
      <c r="AB49" s="27">
        <v>45</v>
      </c>
    </row>
    <row r="50" spans="1:28">
      <c r="A50" s="20" t="s">
        <v>189</v>
      </c>
      <c r="B50" s="16" t="s">
        <v>251</v>
      </c>
      <c r="C50" s="17">
        <v>302023507044</v>
      </c>
      <c r="D50" s="21">
        <v>1.972</v>
      </c>
      <c r="E50" s="21">
        <f>(D50*10+50)*0.6</f>
        <v>41.832</v>
      </c>
      <c r="F50" s="19">
        <v>47</v>
      </c>
      <c r="G50" s="21">
        <v>5.2491</v>
      </c>
      <c r="H50" s="21">
        <v>1</v>
      </c>
      <c r="I50" s="18">
        <v>0</v>
      </c>
      <c r="J50" s="21">
        <v>0</v>
      </c>
      <c r="K50" s="21">
        <f>SUM(G50:I50)</f>
        <v>6.2491</v>
      </c>
      <c r="L50" s="21" t="s">
        <v>37</v>
      </c>
      <c r="M50" s="21">
        <v>3.35</v>
      </c>
      <c r="N50" s="21">
        <v>2</v>
      </c>
      <c r="O50" s="21">
        <f>SUM(M50:N50)</f>
        <v>5.35</v>
      </c>
      <c r="P50" s="21">
        <v>0</v>
      </c>
      <c r="Q50" s="21">
        <v>0</v>
      </c>
      <c r="R50" s="21">
        <f>SUM(P50:Q50)</f>
        <v>0</v>
      </c>
      <c r="S50" s="21">
        <v>1.793</v>
      </c>
      <c r="T50" s="21">
        <v>0</v>
      </c>
      <c r="U50" s="21">
        <v>0</v>
      </c>
      <c r="V50" s="21">
        <f>SUM(S50:U50)</f>
        <v>1.793</v>
      </c>
      <c r="W50" s="21">
        <v>0</v>
      </c>
      <c r="X50" s="21">
        <v>0</v>
      </c>
      <c r="Y50" s="21">
        <v>0</v>
      </c>
      <c r="Z50" s="21">
        <f>SUM(W50:Y50)</f>
        <v>0</v>
      </c>
      <c r="AA50" s="28">
        <f>SUM(E50,K50,O50,R50,V50,Z50)</f>
        <v>55.2241</v>
      </c>
      <c r="AB50" s="27">
        <v>46</v>
      </c>
    </row>
    <row r="51" spans="1:28">
      <c r="A51" s="15" t="s">
        <v>186</v>
      </c>
      <c r="B51" s="16" t="s">
        <v>252</v>
      </c>
      <c r="C51" s="17" t="s">
        <v>253</v>
      </c>
      <c r="D51" s="18">
        <v>2.242</v>
      </c>
      <c r="E51" s="18">
        <v>43.452</v>
      </c>
      <c r="F51" s="19">
        <v>41</v>
      </c>
      <c r="G51" s="18">
        <v>5.21274</v>
      </c>
      <c r="H51" s="18">
        <v>1</v>
      </c>
      <c r="I51" s="18">
        <v>0</v>
      </c>
      <c r="J51" s="18">
        <v>0</v>
      </c>
      <c r="K51" s="18">
        <v>6.21274</v>
      </c>
      <c r="L51" s="21" t="s">
        <v>37</v>
      </c>
      <c r="M51" s="18">
        <v>3.425</v>
      </c>
      <c r="N51" s="18">
        <v>0</v>
      </c>
      <c r="O51" s="18">
        <v>3.425</v>
      </c>
      <c r="P51" s="18">
        <v>0</v>
      </c>
      <c r="Q51" s="18">
        <v>0</v>
      </c>
      <c r="R51" s="18">
        <v>0</v>
      </c>
      <c r="S51" s="18">
        <v>1.869</v>
      </c>
      <c r="T51" s="18">
        <v>0</v>
      </c>
      <c r="U51" s="18">
        <v>0</v>
      </c>
      <c r="V51" s="18">
        <v>1.869</v>
      </c>
      <c r="W51" s="18">
        <v>0</v>
      </c>
      <c r="X51" s="18">
        <v>0</v>
      </c>
      <c r="Y51" s="18">
        <v>0</v>
      </c>
      <c r="Z51" s="18">
        <v>0</v>
      </c>
      <c r="AA51" s="26">
        <v>54.95874</v>
      </c>
      <c r="AB51" s="27">
        <v>47</v>
      </c>
    </row>
    <row r="52" spans="1:28">
      <c r="A52" s="15" t="s">
        <v>186</v>
      </c>
      <c r="B52" s="16" t="s">
        <v>254</v>
      </c>
      <c r="C52" s="17" t="s">
        <v>255</v>
      </c>
      <c r="D52" s="18">
        <v>1.98</v>
      </c>
      <c r="E52" s="18">
        <v>41.88</v>
      </c>
      <c r="F52" s="19">
        <v>46</v>
      </c>
      <c r="G52" s="18">
        <v>5.12184</v>
      </c>
      <c r="H52" s="18">
        <v>1</v>
      </c>
      <c r="I52" s="18">
        <v>0</v>
      </c>
      <c r="J52" s="18">
        <v>0</v>
      </c>
      <c r="K52" s="18">
        <v>6.12184</v>
      </c>
      <c r="L52" s="21" t="s">
        <v>37</v>
      </c>
      <c r="M52" s="18">
        <v>3.825</v>
      </c>
      <c r="N52" s="18">
        <v>0</v>
      </c>
      <c r="O52" s="18">
        <v>3.825</v>
      </c>
      <c r="P52" s="18">
        <v>0</v>
      </c>
      <c r="Q52" s="18">
        <v>0</v>
      </c>
      <c r="R52" s="18">
        <v>0</v>
      </c>
      <c r="S52" s="18">
        <v>1.948</v>
      </c>
      <c r="T52" s="18">
        <v>0</v>
      </c>
      <c r="U52" s="18">
        <v>0</v>
      </c>
      <c r="V52" s="18">
        <v>1.948</v>
      </c>
      <c r="W52" s="18">
        <v>0.4</v>
      </c>
      <c r="X52" s="18">
        <v>0</v>
      </c>
      <c r="Y52" s="18">
        <v>0</v>
      </c>
      <c r="Z52" s="18">
        <v>0.4</v>
      </c>
      <c r="AA52" s="26">
        <v>54.17524</v>
      </c>
      <c r="AB52" s="27">
        <v>48</v>
      </c>
    </row>
    <row r="53" spans="1:28">
      <c r="A53" s="15" t="s">
        <v>186</v>
      </c>
      <c r="B53" s="16" t="s">
        <v>256</v>
      </c>
      <c r="C53" s="17" t="s">
        <v>257</v>
      </c>
      <c r="D53" s="18">
        <v>1.836</v>
      </c>
      <c r="E53" s="18">
        <v>41.016</v>
      </c>
      <c r="F53" s="19">
        <v>50</v>
      </c>
      <c r="G53" s="18">
        <v>5.25636</v>
      </c>
      <c r="H53" s="18">
        <v>1</v>
      </c>
      <c r="I53" s="18">
        <v>0</v>
      </c>
      <c r="J53" s="18">
        <v>0</v>
      </c>
      <c r="K53" s="18">
        <v>6.25636</v>
      </c>
      <c r="L53" s="21" t="s">
        <v>37</v>
      </c>
      <c r="M53" s="18">
        <v>3.425</v>
      </c>
      <c r="N53" s="18">
        <v>0.5</v>
      </c>
      <c r="O53" s="18">
        <v>3.925</v>
      </c>
      <c r="P53" s="18">
        <v>0</v>
      </c>
      <c r="Q53" s="18">
        <v>0.5</v>
      </c>
      <c r="R53" s="18">
        <v>0.5</v>
      </c>
      <c r="S53" s="18">
        <v>1.9556</v>
      </c>
      <c r="T53" s="18">
        <v>0.1</v>
      </c>
      <c r="U53" s="18">
        <v>0</v>
      </c>
      <c r="V53" s="18">
        <v>2.0556</v>
      </c>
      <c r="W53" s="18">
        <v>0.4</v>
      </c>
      <c r="X53" s="18">
        <v>0</v>
      </c>
      <c r="Y53" s="18">
        <v>0</v>
      </c>
      <c r="Z53" s="18">
        <v>0.4</v>
      </c>
      <c r="AA53" s="26">
        <v>54.15296</v>
      </c>
      <c r="AB53" s="27">
        <v>49</v>
      </c>
    </row>
    <row r="54" spans="1:28">
      <c r="A54" s="20" t="s">
        <v>189</v>
      </c>
      <c r="B54" s="16" t="s">
        <v>258</v>
      </c>
      <c r="C54" s="17">
        <v>302023507036</v>
      </c>
      <c r="D54" s="21">
        <v>1.932</v>
      </c>
      <c r="E54" s="21">
        <f>(D54*10+50)*0.6</f>
        <v>41.592</v>
      </c>
      <c r="F54" s="19">
        <v>48</v>
      </c>
      <c r="G54" s="21">
        <v>5.2491</v>
      </c>
      <c r="H54" s="21">
        <v>1</v>
      </c>
      <c r="I54" s="18">
        <v>0</v>
      </c>
      <c r="J54" s="21">
        <v>0</v>
      </c>
      <c r="K54" s="21">
        <f>SUM(G54:I54)</f>
        <v>6.2491</v>
      </c>
      <c r="L54" s="21" t="s">
        <v>37</v>
      </c>
      <c r="M54" s="21">
        <v>3.625</v>
      </c>
      <c r="N54" s="21">
        <v>0</v>
      </c>
      <c r="O54" s="21">
        <f>SUM(M54:N54)</f>
        <v>3.625</v>
      </c>
      <c r="P54" s="21">
        <v>0</v>
      </c>
      <c r="Q54" s="21">
        <v>0</v>
      </c>
      <c r="R54" s="21">
        <f>SUM(P54:Q54)</f>
        <v>0</v>
      </c>
      <c r="S54" s="21">
        <v>1.8306</v>
      </c>
      <c r="T54" s="21">
        <v>0</v>
      </c>
      <c r="U54" s="21">
        <v>0</v>
      </c>
      <c r="V54" s="21">
        <f>SUM(S54:U54)</f>
        <v>1.8306</v>
      </c>
      <c r="W54" s="21">
        <v>0.2</v>
      </c>
      <c r="X54" s="21">
        <v>0</v>
      </c>
      <c r="Y54" s="21">
        <v>0</v>
      </c>
      <c r="Z54" s="21">
        <f>SUM(W54:Y54)</f>
        <v>0.2</v>
      </c>
      <c r="AA54" s="28">
        <f>SUM(E54,K54,O54,R54,V54,Z54)</f>
        <v>53.4967</v>
      </c>
      <c r="AB54" s="27">
        <v>50</v>
      </c>
    </row>
    <row r="55" spans="1:28">
      <c r="A55" s="15" t="s">
        <v>186</v>
      </c>
      <c r="B55" s="16" t="s">
        <v>259</v>
      </c>
      <c r="C55" s="17" t="s">
        <v>260</v>
      </c>
      <c r="D55" s="18">
        <v>1.538</v>
      </c>
      <c r="E55" s="18">
        <v>39.228</v>
      </c>
      <c r="F55" s="19">
        <v>55</v>
      </c>
      <c r="G55" s="18">
        <v>5.24184</v>
      </c>
      <c r="H55" s="18">
        <v>1</v>
      </c>
      <c r="I55" s="18">
        <v>0</v>
      </c>
      <c r="J55" s="18">
        <v>0</v>
      </c>
      <c r="K55" s="18">
        <v>6.24184</v>
      </c>
      <c r="L55" s="21" t="s">
        <v>37</v>
      </c>
      <c r="M55" s="18">
        <v>4.175</v>
      </c>
      <c r="N55" s="18">
        <v>0.4</v>
      </c>
      <c r="O55" s="18">
        <v>4.575</v>
      </c>
      <c r="P55" s="18">
        <v>0</v>
      </c>
      <c r="Q55" s="18">
        <v>0.2</v>
      </c>
      <c r="R55" s="18">
        <v>0.2</v>
      </c>
      <c r="S55" s="18">
        <v>1.876</v>
      </c>
      <c r="T55" s="18">
        <v>0</v>
      </c>
      <c r="U55" s="18">
        <v>0</v>
      </c>
      <c r="V55" s="18">
        <v>1.876</v>
      </c>
      <c r="W55" s="18">
        <v>0.1</v>
      </c>
      <c r="X55" s="18">
        <v>0</v>
      </c>
      <c r="Y55" s="18">
        <v>1</v>
      </c>
      <c r="Z55" s="18">
        <v>1.1</v>
      </c>
      <c r="AA55" s="26">
        <v>53.22144</v>
      </c>
      <c r="AB55" s="27">
        <v>51</v>
      </c>
    </row>
    <row r="56" spans="1:28">
      <c r="A56" s="15" t="s">
        <v>186</v>
      </c>
      <c r="B56" s="16" t="s">
        <v>261</v>
      </c>
      <c r="C56" s="17" t="s">
        <v>262</v>
      </c>
      <c r="D56" s="18">
        <v>1.798</v>
      </c>
      <c r="E56" s="18">
        <v>40.788</v>
      </c>
      <c r="F56" s="19">
        <v>51</v>
      </c>
      <c r="G56" s="18">
        <v>5.2782</v>
      </c>
      <c r="H56" s="18">
        <v>1</v>
      </c>
      <c r="I56" s="18">
        <v>0</v>
      </c>
      <c r="J56" s="18">
        <v>0</v>
      </c>
      <c r="K56" s="18">
        <v>6.2782</v>
      </c>
      <c r="L56" s="21" t="s">
        <v>37</v>
      </c>
      <c r="M56" s="18">
        <v>2.825</v>
      </c>
      <c r="N56" s="18">
        <v>0</v>
      </c>
      <c r="O56" s="18">
        <v>2.825</v>
      </c>
      <c r="P56" s="18">
        <v>0</v>
      </c>
      <c r="Q56" s="18">
        <v>0</v>
      </c>
      <c r="R56" s="18">
        <v>0</v>
      </c>
      <c r="S56" s="18">
        <v>1.856</v>
      </c>
      <c r="T56" s="18">
        <v>1.44</v>
      </c>
      <c r="U56" s="18">
        <v>0</v>
      </c>
      <c r="V56" s="18">
        <v>3.296</v>
      </c>
      <c r="W56" s="18">
        <v>0</v>
      </c>
      <c r="X56" s="18">
        <v>0</v>
      </c>
      <c r="Y56" s="18">
        <v>0</v>
      </c>
      <c r="Z56" s="18">
        <v>0</v>
      </c>
      <c r="AA56" s="26">
        <v>53.1872</v>
      </c>
      <c r="AB56" s="27">
        <v>52</v>
      </c>
    </row>
    <row r="57" spans="1:28">
      <c r="A57" s="20" t="s">
        <v>189</v>
      </c>
      <c r="B57" s="16" t="s">
        <v>263</v>
      </c>
      <c r="C57" s="17">
        <v>302023507166</v>
      </c>
      <c r="D57" s="21">
        <v>1.33</v>
      </c>
      <c r="E57" s="21">
        <f>(D57*10+50)*0.6</f>
        <v>37.98</v>
      </c>
      <c r="F57" s="19">
        <v>59</v>
      </c>
      <c r="G57" s="21">
        <v>5.26362</v>
      </c>
      <c r="H57" s="21">
        <v>1</v>
      </c>
      <c r="I57" s="18">
        <v>0</v>
      </c>
      <c r="J57" s="21">
        <v>0</v>
      </c>
      <c r="K57" s="21">
        <f>SUM(G57:I57)</f>
        <v>6.26362</v>
      </c>
      <c r="L57" s="21" t="s">
        <v>37</v>
      </c>
      <c r="M57" s="21">
        <v>3.25</v>
      </c>
      <c r="N57" s="21">
        <v>0.4</v>
      </c>
      <c r="O57" s="21">
        <f>SUM(M57:N57)</f>
        <v>3.65</v>
      </c>
      <c r="P57" s="21">
        <v>0</v>
      </c>
      <c r="Q57" s="21">
        <v>0.8</v>
      </c>
      <c r="R57" s="21">
        <f>SUM(P57:Q57)</f>
        <v>0.8</v>
      </c>
      <c r="S57" s="21">
        <v>1.846</v>
      </c>
      <c r="T57" s="21">
        <v>0.9</v>
      </c>
      <c r="U57" s="21">
        <v>0</v>
      </c>
      <c r="V57" s="21">
        <f>SUM(S57:U57)</f>
        <v>2.746</v>
      </c>
      <c r="W57" s="21">
        <v>0</v>
      </c>
      <c r="X57" s="21">
        <v>0</v>
      </c>
      <c r="Y57" s="21">
        <v>1.5</v>
      </c>
      <c r="Z57" s="21">
        <f>SUM(W57:Y57)</f>
        <v>1.5</v>
      </c>
      <c r="AA57" s="28">
        <f>SUM(E57,K57,O57,R57,V57,Z57)</f>
        <v>52.93962</v>
      </c>
      <c r="AB57" s="27">
        <v>53</v>
      </c>
    </row>
    <row r="58" spans="1:28">
      <c r="A58" s="15" t="s">
        <v>186</v>
      </c>
      <c r="B58" s="16" t="s">
        <v>264</v>
      </c>
      <c r="C58" s="17" t="s">
        <v>265</v>
      </c>
      <c r="D58" s="18">
        <v>1.664</v>
      </c>
      <c r="E58" s="18">
        <v>39.984</v>
      </c>
      <c r="F58" s="19">
        <v>52</v>
      </c>
      <c r="G58" s="18">
        <v>5.0091</v>
      </c>
      <c r="H58" s="18">
        <v>1</v>
      </c>
      <c r="I58" s="18">
        <v>0</v>
      </c>
      <c r="J58" s="18">
        <v>0</v>
      </c>
      <c r="K58" s="18">
        <v>6.0091</v>
      </c>
      <c r="L58" s="21" t="s">
        <v>37</v>
      </c>
      <c r="M58" s="18">
        <v>3.25</v>
      </c>
      <c r="N58" s="18">
        <v>1.2</v>
      </c>
      <c r="O58" s="18">
        <v>4.45</v>
      </c>
      <c r="P58" s="18">
        <v>0</v>
      </c>
      <c r="Q58" s="18">
        <v>0</v>
      </c>
      <c r="R58" s="18">
        <v>0</v>
      </c>
      <c r="S58" s="18">
        <v>1.886</v>
      </c>
      <c r="T58" s="18">
        <v>0</v>
      </c>
      <c r="U58" s="18">
        <v>0</v>
      </c>
      <c r="V58" s="18">
        <v>1.886</v>
      </c>
      <c r="W58" s="18">
        <v>0</v>
      </c>
      <c r="X58" s="18">
        <v>0</v>
      </c>
      <c r="Y58" s="18">
        <v>0</v>
      </c>
      <c r="Z58" s="18">
        <v>0</v>
      </c>
      <c r="AA58" s="26">
        <v>52.3291</v>
      </c>
      <c r="AB58" s="27">
        <v>54</v>
      </c>
    </row>
    <row r="59" spans="1:28">
      <c r="A59" s="20" t="s">
        <v>189</v>
      </c>
      <c r="B59" s="16" t="s">
        <v>266</v>
      </c>
      <c r="C59" s="17">
        <v>302023507148</v>
      </c>
      <c r="D59" s="21">
        <v>1.564</v>
      </c>
      <c r="E59" s="21">
        <f>(D59*10+50)*0.6</f>
        <v>39.384</v>
      </c>
      <c r="F59" s="19">
        <v>54</v>
      </c>
      <c r="G59" s="21">
        <v>5.24184</v>
      </c>
      <c r="H59" s="21">
        <v>1</v>
      </c>
      <c r="I59" s="18">
        <v>0</v>
      </c>
      <c r="J59" s="21">
        <v>0</v>
      </c>
      <c r="K59" s="21">
        <f>SUM(G59:I59)</f>
        <v>6.24184</v>
      </c>
      <c r="L59" s="21" t="s">
        <v>37</v>
      </c>
      <c r="M59" s="21">
        <v>3.95</v>
      </c>
      <c r="N59" s="21">
        <v>0</v>
      </c>
      <c r="O59" s="21">
        <f>SUM(M59:N59)</f>
        <v>3.95</v>
      </c>
      <c r="P59" s="21">
        <v>0</v>
      </c>
      <c r="Q59" s="21">
        <v>0</v>
      </c>
      <c r="R59" s="21">
        <f>SUM(P59:Q59)</f>
        <v>0</v>
      </c>
      <c r="S59" s="21">
        <v>1.8892</v>
      </c>
      <c r="T59" s="21">
        <v>0</v>
      </c>
      <c r="U59" s="21">
        <v>0</v>
      </c>
      <c r="V59" s="21">
        <f>SUM(S59:U59)</f>
        <v>1.8892</v>
      </c>
      <c r="W59" s="21">
        <v>0</v>
      </c>
      <c r="X59" s="21">
        <v>0</v>
      </c>
      <c r="Y59" s="21">
        <v>0</v>
      </c>
      <c r="Z59" s="21">
        <f>SUM(W59:Y59)</f>
        <v>0</v>
      </c>
      <c r="AA59" s="28">
        <f>SUM(E59,K59,O59,R59,V59,Z59)</f>
        <v>51.46504</v>
      </c>
      <c r="AB59" s="27">
        <v>55</v>
      </c>
    </row>
    <row r="60" spans="1:28">
      <c r="A60" s="20" t="s">
        <v>189</v>
      </c>
      <c r="B60" s="16" t="s">
        <v>267</v>
      </c>
      <c r="C60" s="17">
        <v>302023507146</v>
      </c>
      <c r="D60" s="21">
        <v>1.648</v>
      </c>
      <c r="E60" s="21">
        <f>(D60*10+50)*0.6</f>
        <v>39.888</v>
      </c>
      <c r="F60" s="19">
        <v>53</v>
      </c>
      <c r="G60" s="21">
        <v>5.25636</v>
      </c>
      <c r="H60" s="21">
        <v>1</v>
      </c>
      <c r="I60" s="18">
        <v>0</v>
      </c>
      <c r="J60" s="21">
        <v>0</v>
      </c>
      <c r="K60" s="21">
        <f>SUM(G60:I60)</f>
        <v>6.25636</v>
      </c>
      <c r="L60" s="21" t="s">
        <v>37</v>
      </c>
      <c r="M60" s="21">
        <v>3.25</v>
      </c>
      <c r="N60" s="21">
        <v>0</v>
      </c>
      <c r="O60" s="21">
        <f>SUM(M60:N60)</f>
        <v>3.25</v>
      </c>
      <c r="P60" s="21">
        <v>0</v>
      </c>
      <c r="Q60" s="21">
        <v>0</v>
      </c>
      <c r="R60" s="21">
        <f>SUM(P60:Q60)</f>
        <v>0</v>
      </c>
      <c r="S60" s="21">
        <v>1.879</v>
      </c>
      <c r="T60" s="21">
        <v>0</v>
      </c>
      <c r="U60" s="21">
        <v>0</v>
      </c>
      <c r="V60" s="21">
        <f>SUM(S60:U60)</f>
        <v>1.879</v>
      </c>
      <c r="W60" s="21">
        <v>0</v>
      </c>
      <c r="X60" s="21">
        <v>0</v>
      </c>
      <c r="Y60" s="21">
        <v>0</v>
      </c>
      <c r="Z60" s="21">
        <f>SUM(W60:Y60)</f>
        <v>0</v>
      </c>
      <c r="AA60" s="28">
        <f>SUM(E60,K60,O60,R60,V60,Z60)</f>
        <v>51.27336</v>
      </c>
      <c r="AB60" s="27">
        <v>56</v>
      </c>
    </row>
    <row r="61" spans="1:28">
      <c r="A61" s="15" t="s">
        <v>186</v>
      </c>
      <c r="B61" s="16" t="s">
        <v>268</v>
      </c>
      <c r="C61" s="17" t="s">
        <v>269</v>
      </c>
      <c r="D61" s="18">
        <v>1.34</v>
      </c>
      <c r="E61" s="18">
        <v>38.04</v>
      </c>
      <c r="F61" s="19">
        <v>58</v>
      </c>
      <c r="G61" s="18">
        <v>5.23452</v>
      </c>
      <c r="H61" s="18">
        <v>1</v>
      </c>
      <c r="I61" s="18">
        <v>0</v>
      </c>
      <c r="J61" s="18">
        <v>0</v>
      </c>
      <c r="K61" s="18">
        <v>6.23452</v>
      </c>
      <c r="L61" s="21" t="s">
        <v>37</v>
      </c>
      <c r="M61" s="18">
        <v>3.975</v>
      </c>
      <c r="N61" s="18">
        <v>0.2</v>
      </c>
      <c r="O61" s="18">
        <v>4.175</v>
      </c>
      <c r="P61" s="18">
        <v>0</v>
      </c>
      <c r="Q61" s="18">
        <v>0.4</v>
      </c>
      <c r="R61" s="18">
        <v>0.4</v>
      </c>
      <c r="S61" s="18">
        <v>1.805</v>
      </c>
      <c r="T61" s="18">
        <v>0</v>
      </c>
      <c r="U61" s="18">
        <v>0</v>
      </c>
      <c r="V61" s="18">
        <v>1.805</v>
      </c>
      <c r="W61" s="18">
        <v>0</v>
      </c>
      <c r="X61" s="18">
        <v>0</v>
      </c>
      <c r="Y61" s="18">
        <v>0</v>
      </c>
      <c r="Z61" s="18">
        <v>0</v>
      </c>
      <c r="AA61" s="26">
        <v>50.65452</v>
      </c>
      <c r="AB61" s="27">
        <v>57</v>
      </c>
    </row>
    <row r="62" spans="1:28">
      <c r="A62" s="20" t="s">
        <v>189</v>
      </c>
      <c r="B62" s="16" t="s">
        <v>270</v>
      </c>
      <c r="C62" s="17">
        <v>302023507036</v>
      </c>
      <c r="D62" s="21">
        <v>1.436</v>
      </c>
      <c r="E62" s="21">
        <f>(D62*10+50)*0.6</f>
        <v>38.616</v>
      </c>
      <c r="F62" s="19">
        <v>57</v>
      </c>
      <c r="G62" s="21">
        <v>5.26362</v>
      </c>
      <c r="H62" s="21">
        <v>1</v>
      </c>
      <c r="I62" s="18">
        <v>0</v>
      </c>
      <c r="J62" s="21">
        <v>0</v>
      </c>
      <c r="K62" s="21">
        <f>SUM(G62:I62)</f>
        <v>6.26362</v>
      </c>
      <c r="L62" s="21" t="s">
        <v>37</v>
      </c>
      <c r="M62" s="21">
        <v>3.175</v>
      </c>
      <c r="N62" s="21">
        <v>0</v>
      </c>
      <c r="O62" s="21">
        <f>SUM(M62:N62)</f>
        <v>3.175</v>
      </c>
      <c r="P62" s="21">
        <v>0</v>
      </c>
      <c r="Q62" s="21">
        <v>0</v>
      </c>
      <c r="R62" s="21">
        <f>SUM(P62:Q62)</f>
        <v>0</v>
      </c>
      <c r="S62" s="21">
        <v>1.8806</v>
      </c>
      <c r="T62" s="21">
        <v>0</v>
      </c>
      <c r="U62" s="21">
        <v>0</v>
      </c>
      <c r="V62" s="21">
        <f>SUM(S62:U62)</f>
        <v>1.8806</v>
      </c>
      <c r="W62" s="21">
        <v>0.2</v>
      </c>
      <c r="X62" s="21">
        <v>0</v>
      </c>
      <c r="Y62" s="21">
        <v>0.4</v>
      </c>
      <c r="Z62" s="21">
        <f>SUM(W62:Y62)</f>
        <v>0.6</v>
      </c>
      <c r="AA62" s="28">
        <f>SUM(E62,K62,O62,R62,V62,Z62)</f>
        <v>50.53522</v>
      </c>
      <c r="AB62" s="27">
        <v>58</v>
      </c>
    </row>
    <row r="63" spans="1:28">
      <c r="A63" s="15" t="s">
        <v>186</v>
      </c>
      <c r="B63" s="16" t="s">
        <v>271</v>
      </c>
      <c r="C63" s="17">
        <v>202200330422</v>
      </c>
      <c r="D63" s="21">
        <v>1.265</v>
      </c>
      <c r="E63" s="21">
        <v>37.59</v>
      </c>
      <c r="F63" s="19">
        <v>60</v>
      </c>
      <c r="G63" s="21">
        <v>5.24184</v>
      </c>
      <c r="H63" s="18">
        <v>1</v>
      </c>
      <c r="I63" s="18">
        <v>0</v>
      </c>
      <c r="J63" s="21">
        <v>0</v>
      </c>
      <c r="K63" s="21">
        <v>6.24184</v>
      </c>
      <c r="L63" s="21" t="s">
        <v>37</v>
      </c>
      <c r="M63" s="21">
        <v>3.8</v>
      </c>
      <c r="N63" s="21">
        <v>0</v>
      </c>
      <c r="O63" s="21">
        <v>3.8</v>
      </c>
      <c r="P63" s="21">
        <v>0</v>
      </c>
      <c r="Q63" s="21">
        <v>0</v>
      </c>
      <c r="R63" s="21">
        <v>0</v>
      </c>
      <c r="S63" s="21">
        <v>1.844</v>
      </c>
      <c r="T63" s="21">
        <v>0</v>
      </c>
      <c r="U63" s="21">
        <v>0</v>
      </c>
      <c r="V63" s="21">
        <v>1.844</v>
      </c>
      <c r="W63" s="21">
        <v>0</v>
      </c>
      <c r="X63" s="21">
        <v>0</v>
      </c>
      <c r="Y63" s="21">
        <v>0</v>
      </c>
      <c r="Z63" s="21">
        <v>0</v>
      </c>
      <c r="AA63" s="28">
        <v>49.47584</v>
      </c>
      <c r="AB63" s="27">
        <v>59</v>
      </c>
    </row>
    <row r="64" spans="1:28">
      <c r="A64" s="15" t="s">
        <v>186</v>
      </c>
      <c r="B64" s="16" t="s">
        <v>272</v>
      </c>
      <c r="C64" s="17" t="s">
        <v>273</v>
      </c>
      <c r="D64" s="18">
        <v>1.448</v>
      </c>
      <c r="E64" s="18">
        <v>38.688</v>
      </c>
      <c r="F64" s="19">
        <v>56</v>
      </c>
      <c r="G64" s="18">
        <v>5.11452</v>
      </c>
      <c r="H64" s="18">
        <v>1</v>
      </c>
      <c r="I64" s="18">
        <v>0</v>
      </c>
      <c r="J64" s="18">
        <v>0</v>
      </c>
      <c r="K64" s="18">
        <v>6.11452</v>
      </c>
      <c r="L64" s="21" t="s">
        <v>37</v>
      </c>
      <c r="M64" s="18">
        <v>1.625</v>
      </c>
      <c r="N64" s="18">
        <v>0</v>
      </c>
      <c r="O64" s="18">
        <v>1.625</v>
      </c>
      <c r="P64" s="18">
        <v>0</v>
      </c>
      <c r="Q64" s="18">
        <v>0</v>
      </c>
      <c r="R64" s="18">
        <v>0</v>
      </c>
      <c r="S64" s="18">
        <v>1.825</v>
      </c>
      <c r="T64" s="18">
        <v>0</v>
      </c>
      <c r="U64" s="18">
        <v>0</v>
      </c>
      <c r="V64" s="18">
        <v>1.825</v>
      </c>
      <c r="W64" s="18">
        <v>0</v>
      </c>
      <c r="X64" s="18">
        <v>0</v>
      </c>
      <c r="Y64" s="18">
        <v>0</v>
      </c>
      <c r="Z64" s="18">
        <v>0</v>
      </c>
      <c r="AA64" s="26">
        <v>48.25252</v>
      </c>
      <c r="AB64" s="27">
        <v>60</v>
      </c>
    </row>
    <row r="65" spans="1:28">
      <c r="A65" s="15" t="s">
        <v>186</v>
      </c>
      <c r="B65" s="16" t="s">
        <v>274</v>
      </c>
      <c r="C65" s="17" t="s">
        <v>275</v>
      </c>
      <c r="D65" s="18">
        <v>1.238</v>
      </c>
      <c r="E65" s="18">
        <v>37.428</v>
      </c>
      <c r="F65" s="19">
        <v>61</v>
      </c>
      <c r="G65" s="18">
        <v>5.1</v>
      </c>
      <c r="H65" s="18">
        <v>1</v>
      </c>
      <c r="I65" s="18">
        <v>0</v>
      </c>
      <c r="J65" s="18">
        <v>0</v>
      </c>
      <c r="K65" s="18">
        <v>6.1</v>
      </c>
      <c r="L65" s="21" t="s">
        <v>37</v>
      </c>
      <c r="M65" s="18">
        <v>1.525</v>
      </c>
      <c r="N65" s="18">
        <v>0</v>
      </c>
      <c r="O65" s="18">
        <v>1.525</v>
      </c>
      <c r="P65" s="18">
        <v>0</v>
      </c>
      <c r="Q65" s="18">
        <v>0</v>
      </c>
      <c r="R65" s="18">
        <v>0</v>
      </c>
      <c r="S65" s="18">
        <v>1.819</v>
      </c>
      <c r="T65" s="18">
        <v>0</v>
      </c>
      <c r="U65" s="18">
        <v>0</v>
      </c>
      <c r="V65" s="18">
        <v>1.819</v>
      </c>
      <c r="W65" s="18">
        <v>0</v>
      </c>
      <c r="X65" s="18">
        <v>0</v>
      </c>
      <c r="Y65" s="18">
        <v>0</v>
      </c>
      <c r="Z65" s="18">
        <v>0</v>
      </c>
      <c r="AA65" s="26">
        <v>46.872</v>
      </c>
      <c r="AB65" s="27">
        <v>61</v>
      </c>
    </row>
    <row r="66" spans="1:28">
      <c r="A66" s="15" t="s">
        <v>186</v>
      </c>
      <c r="B66" s="16" t="s">
        <v>276</v>
      </c>
      <c r="C66" s="17" t="s">
        <v>277</v>
      </c>
      <c r="D66" s="18">
        <v>0.804</v>
      </c>
      <c r="E66" s="18">
        <v>34.824</v>
      </c>
      <c r="F66" s="19">
        <v>65</v>
      </c>
      <c r="G66" s="18">
        <v>5.21274</v>
      </c>
      <c r="H66" s="18">
        <v>1</v>
      </c>
      <c r="I66" s="18">
        <v>0</v>
      </c>
      <c r="J66" s="18">
        <v>0</v>
      </c>
      <c r="K66" s="18">
        <v>6.21274</v>
      </c>
      <c r="L66" s="21" t="s">
        <v>37</v>
      </c>
      <c r="M66" s="18">
        <v>3.55</v>
      </c>
      <c r="N66" s="18">
        <v>0</v>
      </c>
      <c r="O66" s="18">
        <v>3.55</v>
      </c>
      <c r="P66" s="18">
        <v>0</v>
      </c>
      <c r="Q66" s="18">
        <v>0</v>
      </c>
      <c r="R66" s="18">
        <v>0</v>
      </c>
      <c r="S66" s="18">
        <v>1.822</v>
      </c>
      <c r="T66" s="18">
        <v>0</v>
      </c>
      <c r="U66" s="18">
        <v>0</v>
      </c>
      <c r="V66" s="18">
        <v>1.822</v>
      </c>
      <c r="W66" s="18">
        <v>0</v>
      </c>
      <c r="X66" s="18">
        <v>0</v>
      </c>
      <c r="Y66" s="18">
        <v>0</v>
      </c>
      <c r="Z66" s="18">
        <v>0</v>
      </c>
      <c r="AA66" s="26">
        <v>46.409</v>
      </c>
      <c r="AB66" s="27">
        <v>62</v>
      </c>
    </row>
    <row r="67" spans="1:28">
      <c r="A67" s="15" t="s">
        <v>186</v>
      </c>
      <c r="B67" s="16" t="s">
        <v>278</v>
      </c>
      <c r="C67" s="17" t="s">
        <v>279</v>
      </c>
      <c r="D67" s="18">
        <v>1.09</v>
      </c>
      <c r="E67" s="18">
        <v>36.54</v>
      </c>
      <c r="F67" s="19">
        <v>62</v>
      </c>
      <c r="G67" s="18">
        <v>5.22726</v>
      </c>
      <c r="H67" s="18">
        <v>1</v>
      </c>
      <c r="I67" s="18">
        <v>0</v>
      </c>
      <c r="J67" s="18">
        <v>0</v>
      </c>
      <c r="K67" s="18">
        <v>6.22726</v>
      </c>
      <c r="L67" s="21" t="s">
        <v>37</v>
      </c>
      <c r="M67" s="18">
        <v>1.6</v>
      </c>
      <c r="N67" s="18">
        <v>0</v>
      </c>
      <c r="O67" s="18">
        <v>1.6</v>
      </c>
      <c r="P67" s="18">
        <v>0</v>
      </c>
      <c r="Q67" s="18">
        <v>0</v>
      </c>
      <c r="R67" s="18">
        <v>0</v>
      </c>
      <c r="S67" s="18">
        <v>1.921</v>
      </c>
      <c r="T67" s="18">
        <v>0</v>
      </c>
      <c r="U67" s="18">
        <v>0</v>
      </c>
      <c r="V67" s="18">
        <v>1.921</v>
      </c>
      <c r="W67" s="18">
        <v>0</v>
      </c>
      <c r="X67" s="18">
        <v>0</v>
      </c>
      <c r="Y67" s="18">
        <v>0</v>
      </c>
      <c r="Z67" s="18">
        <v>0</v>
      </c>
      <c r="AA67" s="26">
        <v>46.28826</v>
      </c>
      <c r="AB67" s="27">
        <v>63</v>
      </c>
    </row>
    <row r="68" spans="1:28">
      <c r="A68" s="15" t="s">
        <v>186</v>
      </c>
      <c r="B68" s="16" t="s">
        <v>280</v>
      </c>
      <c r="C68" s="17" t="s">
        <v>281</v>
      </c>
      <c r="D68" s="18">
        <v>1</v>
      </c>
      <c r="E68" s="18">
        <v>36</v>
      </c>
      <c r="F68" s="19">
        <v>64</v>
      </c>
      <c r="G68" s="18">
        <v>5.21274</v>
      </c>
      <c r="H68" s="18">
        <v>1</v>
      </c>
      <c r="I68" s="18">
        <v>0</v>
      </c>
      <c r="J68" s="18">
        <v>0</v>
      </c>
      <c r="K68" s="18">
        <v>6.21274</v>
      </c>
      <c r="L68" s="21" t="s">
        <v>37</v>
      </c>
      <c r="M68" s="18">
        <v>1.5</v>
      </c>
      <c r="N68" s="18">
        <v>0</v>
      </c>
      <c r="O68" s="18">
        <v>1.5</v>
      </c>
      <c r="P68" s="18">
        <v>0</v>
      </c>
      <c r="Q68" s="18">
        <v>0</v>
      </c>
      <c r="R68" s="18">
        <v>0</v>
      </c>
      <c r="S68" s="18">
        <v>1.8952</v>
      </c>
      <c r="T68" s="18">
        <v>0</v>
      </c>
      <c r="U68" s="18">
        <v>0</v>
      </c>
      <c r="V68" s="18">
        <v>1.8952</v>
      </c>
      <c r="W68" s="18">
        <v>0</v>
      </c>
      <c r="X68" s="18">
        <v>0</v>
      </c>
      <c r="Y68" s="18">
        <v>0.6</v>
      </c>
      <c r="Z68" s="18">
        <v>0.6</v>
      </c>
      <c r="AA68" s="26">
        <v>46.20794</v>
      </c>
      <c r="AB68" s="27">
        <v>64</v>
      </c>
    </row>
    <row r="69" spans="1:28">
      <c r="A69" s="20" t="s">
        <v>189</v>
      </c>
      <c r="B69" s="16" t="s">
        <v>282</v>
      </c>
      <c r="C69" s="17">
        <v>302023507140</v>
      </c>
      <c r="D69" s="21">
        <v>1.054</v>
      </c>
      <c r="E69" s="21">
        <f>(D69*10+50)*0.6</f>
        <v>36.324</v>
      </c>
      <c r="F69" s="19">
        <v>63</v>
      </c>
      <c r="G69" s="21">
        <v>5.5537</v>
      </c>
      <c r="H69" s="21">
        <v>1</v>
      </c>
      <c r="I69" s="18">
        <v>0</v>
      </c>
      <c r="J69" s="21">
        <v>0</v>
      </c>
      <c r="K69" s="18">
        <f>SUM(G69:J69)</f>
        <v>6.5537</v>
      </c>
      <c r="L69" s="21" t="s">
        <v>37</v>
      </c>
      <c r="M69" s="21">
        <v>3.125</v>
      </c>
      <c r="N69" s="21">
        <v>0</v>
      </c>
      <c r="O69" s="21">
        <f>SUM(M69:N69)</f>
        <v>3.125</v>
      </c>
      <c r="P69" s="21">
        <v>0</v>
      </c>
      <c r="Q69" s="21">
        <v>0</v>
      </c>
      <c r="R69" s="21">
        <f>SUM(P69:Q69)</f>
        <v>0</v>
      </c>
      <c r="S69" s="21">
        <v>0</v>
      </c>
      <c r="T69" s="21">
        <v>0</v>
      </c>
      <c r="U69" s="21">
        <v>0</v>
      </c>
      <c r="V69" s="21">
        <f>SUM(S69:U69)</f>
        <v>0</v>
      </c>
      <c r="W69" s="21">
        <v>0</v>
      </c>
      <c r="X69" s="21">
        <v>0</v>
      </c>
      <c r="Y69" s="21">
        <v>0</v>
      </c>
      <c r="Z69" s="21">
        <f>SUM(W69:Y69)</f>
        <v>0</v>
      </c>
      <c r="AA69" s="28">
        <f>SUM(E69,K69,O69,R69,V69,Z69)</f>
        <v>46.0027</v>
      </c>
      <c r="AB69" s="27">
        <v>65</v>
      </c>
    </row>
    <row r="70" spans="1:28">
      <c r="A70" s="15" t="s">
        <v>186</v>
      </c>
      <c r="B70" s="16" t="s">
        <v>283</v>
      </c>
      <c r="C70" s="17" t="s">
        <v>284</v>
      </c>
      <c r="D70" s="18">
        <v>0.516</v>
      </c>
      <c r="E70" s="18">
        <v>33.096</v>
      </c>
      <c r="F70" s="19">
        <v>66</v>
      </c>
      <c r="G70" s="18">
        <v>4.95816</v>
      </c>
      <c r="H70" s="18">
        <v>1</v>
      </c>
      <c r="I70" s="18">
        <v>0</v>
      </c>
      <c r="J70" s="18">
        <v>0</v>
      </c>
      <c r="K70" s="18">
        <v>5.95816</v>
      </c>
      <c r="L70" s="21" t="s">
        <v>37</v>
      </c>
      <c r="M70" s="18">
        <v>1.5</v>
      </c>
      <c r="N70" s="18">
        <v>0</v>
      </c>
      <c r="O70" s="18">
        <v>1.5</v>
      </c>
      <c r="P70" s="18">
        <v>0</v>
      </c>
      <c r="Q70" s="18">
        <v>0</v>
      </c>
      <c r="R70" s="18">
        <v>0</v>
      </c>
      <c r="S70" s="18">
        <v>1.816</v>
      </c>
      <c r="T70" s="18">
        <v>0</v>
      </c>
      <c r="U70" s="18">
        <v>0</v>
      </c>
      <c r="V70" s="18">
        <v>1.816</v>
      </c>
      <c r="W70" s="18">
        <v>0</v>
      </c>
      <c r="X70" s="18">
        <v>0</v>
      </c>
      <c r="Y70" s="18">
        <v>0</v>
      </c>
      <c r="Z70" s="18">
        <v>0</v>
      </c>
      <c r="AA70" s="26">
        <v>40.87</v>
      </c>
      <c r="AB70" s="27">
        <v>66</v>
      </c>
    </row>
  </sheetData>
  <autoFilter xmlns:etc="http://www.wps.cn/officeDocument/2017/etCustomData" ref="A2:AB70" etc:filterBottomFollowUsedRange="0">
    <sortState ref="A2:AB70">
      <sortCondition ref="AB3:AB70"/>
    </sortState>
    <extLst/>
  </autoFilter>
  <sortState ref="A5:AB70">
    <sortCondition ref="D5:D70" descending="1"/>
  </sortState>
  <mergeCells count="33">
    <mergeCell ref="A1:AB1"/>
    <mergeCell ref="G2:K2"/>
    <mergeCell ref="M2:O2"/>
    <mergeCell ref="P2:R2"/>
    <mergeCell ref="S2:V2"/>
    <mergeCell ref="W2:Z2"/>
    <mergeCell ref="H3:I3"/>
    <mergeCell ref="A2:A4"/>
    <mergeCell ref="B2:B4"/>
    <mergeCell ref="C2:C4"/>
    <mergeCell ref="D2:D4"/>
    <mergeCell ref="E2:E4"/>
    <mergeCell ref="F2:F4"/>
    <mergeCell ref="G3:G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2:AA4"/>
    <mergeCell ref="AB2:AB4"/>
  </mergeCells>
  <pageMargins left="0.75" right="0.75" top="1" bottom="1" header="0.5" footer="0.5"/>
  <pageSetup paperSize="8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生工专业</vt:lpstr>
      <vt:lpstr>生技专业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10043</dc:creator>
  <cp:lastModifiedBy>钟金林</cp:lastModifiedBy>
  <dcterms:created xsi:type="dcterms:W3CDTF">2022-09-29T00:56:00Z</dcterms:created>
  <dcterms:modified xsi:type="dcterms:W3CDTF">2024-09-30T12:07:57Z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44706FAD1D2C4B3B853D1FF9FA491033_13</vt:lpwstr>
  </property>
  <property fmtid="{D5CDD505-2E9C-101B-9397-08002B2CF9AE}" pid="3" name="KSOProductBuildVer">
    <vt:lpwstr>2052-12.1.0.18276</vt:lpwstr>
  </property>
</Properties>
</file>